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1_PS 01-14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2" i="1" l="1"/>
  <c r="O272" i="1" s="1"/>
  <c r="I268" i="1"/>
  <c r="O268" i="1" s="1"/>
  <c r="O264" i="1"/>
  <c r="I264" i="1"/>
  <c r="Q263" i="1"/>
  <c r="I263" i="1" s="1"/>
  <c r="I259" i="1"/>
  <c r="O259" i="1" s="1"/>
  <c r="O255" i="1"/>
  <c r="I255" i="1"/>
  <c r="I251" i="1"/>
  <c r="O251" i="1" s="1"/>
  <c r="I247" i="1"/>
  <c r="O247" i="1" s="1"/>
  <c r="I243" i="1"/>
  <c r="O243" i="1" s="1"/>
  <c r="O239" i="1"/>
  <c r="I239" i="1"/>
  <c r="I235" i="1"/>
  <c r="O235" i="1" s="1"/>
  <c r="I231" i="1"/>
  <c r="O231" i="1" s="1"/>
  <c r="I227" i="1"/>
  <c r="O227" i="1" s="1"/>
  <c r="O223" i="1"/>
  <c r="I223" i="1"/>
  <c r="I219" i="1"/>
  <c r="O219" i="1" s="1"/>
  <c r="I215" i="1"/>
  <c r="O215" i="1" s="1"/>
  <c r="I211" i="1"/>
  <c r="O211" i="1" s="1"/>
  <c r="O207" i="1"/>
  <c r="I207" i="1"/>
  <c r="I203" i="1"/>
  <c r="O203" i="1" s="1"/>
  <c r="I199" i="1"/>
  <c r="O199" i="1" s="1"/>
  <c r="I195" i="1"/>
  <c r="O195" i="1" s="1"/>
  <c r="O191" i="1"/>
  <c r="I191" i="1"/>
  <c r="I187" i="1"/>
  <c r="O187" i="1" s="1"/>
  <c r="I183" i="1"/>
  <c r="O183" i="1" s="1"/>
  <c r="I179" i="1"/>
  <c r="O179" i="1" s="1"/>
  <c r="O175" i="1"/>
  <c r="I175" i="1"/>
  <c r="I171" i="1"/>
  <c r="O171" i="1" s="1"/>
  <c r="I167" i="1"/>
  <c r="O167" i="1" s="1"/>
  <c r="I163" i="1"/>
  <c r="O163" i="1" s="1"/>
  <c r="O159" i="1"/>
  <c r="I159" i="1"/>
  <c r="I155" i="1"/>
  <c r="O155" i="1" s="1"/>
  <c r="I151" i="1"/>
  <c r="O151" i="1" s="1"/>
  <c r="I147" i="1"/>
  <c r="O147" i="1" s="1"/>
  <c r="O143" i="1"/>
  <c r="I143" i="1"/>
  <c r="I139" i="1"/>
  <c r="O139" i="1" s="1"/>
  <c r="I135" i="1"/>
  <c r="O135" i="1" s="1"/>
  <c r="I131" i="1"/>
  <c r="O131" i="1" s="1"/>
  <c r="O127" i="1"/>
  <c r="I127" i="1"/>
  <c r="I123" i="1"/>
  <c r="O123" i="1" s="1"/>
  <c r="I119" i="1"/>
  <c r="O119" i="1" s="1"/>
  <c r="I115" i="1"/>
  <c r="O115" i="1" s="1"/>
  <c r="O111" i="1"/>
  <c r="I111" i="1"/>
  <c r="I107" i="1"/>
  <c r="O107" i="1" s="1"/>
  <c r="I103" i="1"/>
  <c r="O103" i="1" s="1"/>
  <c r="I99" i="1"/>
  <c r="O99" i="1" s="1"/>
  <c r="O95" i="1"/>
  <c r="I95" i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I11" i="1"/>
  <c r="Q10" i="1" s="1"/>
  <c r="I10" i="1" s="1"/>
  <c r="O9" i="1"/>
  <c r="I9" i="1"/>
  <c r="I3" i="1" l="1"/>
  <c r="R263" i="1"/>
  <c r="O263" i="1" s="1"/>
  <c r="O11" i="1"/>
  <c r="R10" i="1" s="1"/>
  <c r="O10" i="1" s="1"/>
  <c r="O2" i="1" s="1"/>
</calcChain>
</file>

<file path=xl/sharedStrings.xml><?xml version="1.0" encoding="utf-8"?>
<sst xmlns="http://schemas.openxmlformats.org/spreadsheetml/2006/main" count="910" uniqueCount="260">
  <si>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</si>
  <si>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</si>
  <si>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</si>
  <si>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</si>
  <si>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</si>
  <si>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</si>
  <si>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</si>
  <si>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</si>
  <si>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01-14-02</t>
  </si>
  <si>
    <t>0,00</t>
  </si>
  <si>
    <t>2</t>
  </si>
  <si>
    <t>O</t>
  </si>
  <si>
    <t>Objekt:</t>
  </si>
  <si>
    <t>D.1.2.1</t>
  </si>
  <si>
    <t>Železniční sdělovací zařízení - kabelizace</t>
  </si>
  <si>
    <t>15,00</t>
  </si>
  <si>
    <t>O1</t>
  </si>
  <si>
    <t>Rozpočet:</t>
  </si>
  <si>
    <t>TNS Čebín, přenosový systém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</si>
  <si>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</si>
  <si>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</si>
  <si>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</si>
  <si>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</si>
  <si>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</si>
  <si>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</si>
  <si>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</si>
  <si>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</si>
  <si>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</si>
  <si>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</si>
  <si>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</si>
  <si>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</si>
  <si>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</si>
  <si>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</si>
  <si>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</si>
  <si>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</si>
  <si>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</si>
  <si>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</si>
  <si>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</si>
  <si>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</si>
  <si>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7</t>
  </si>
  <si>
    <t>Přidružená stavební výroba</t>
  </si>
  <si>
    <t>P</t>
  </si>
  <si>
    <t>29</t>
  </si>
  <si>
    <t>741311</t>
  </si>
  <si>
    <t/>
  </si>
  <si>
    <t>ZÁSUVKA INSTALAČNÍ JEDNODUCHÁ, MONTÁŽ NA KRABICI</t>
  </si>
  <si>
    <t>KUS</t>
  </si>
  <si>
    <t>PP</t>
  </si>
  <si>
    <t>VV</t>
  </si>
  <si>
    <t>TS</t>
  </si>
  <si>
    <t>1. Položka obsahuje:  
 – kompletní přístroj vč. příslušenství  
2. Položka neobsahuje:  
 X  
3. Způsob měření:  
Udává se počet kusů kompletní konstrukce nebo práce.</t>
  </si>
  <si>
    <t>27</t>
  </si>
  <si>
    <t>742G11</t>
  </si>
  <si>
    <t>KABEL NN DVOU- A TŘÍŽÍLOVÝ CU S PLASTOVOU IZOLACÍ DO 2,5 MM2</t>
  </si>
  <si>
    <t>m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</si>
  <si>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</si>
  <si>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28</t>
  </si>
  <si>
    <t>742K11</t>
  </si>
  <si>
    <t>UKONČENÍ JEDNOŽÍLOVÉHO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</si>
  <si>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</si>
  <si>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57</t>
  </si>
  <si>
    <t>75IF11</t>
  </si>
  <si>
    <t>SPOJOVACÍ SVORKOVNICE 2/10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</si>
  <si>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</si>
  <si>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58</t>
  </si>
  <si>
    <t>75IF1X</t>
  </si>
  <si>
    <t>SPOJOVACÍ SVORKOVNICE 2/10 -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</si>
  <si>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</si>
  <si>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62</t>
  </si>
  <si>
    <t>75IF91</t>
  </si>
  <si>
    <t>KONSTRUKCE DO SKŘÍNĚ 19" PRO UPEVNĚNÍ ZAŘÍZENÍ</t>
  </si>
  <si>
    <t>60</t>
  </si>
  <si>
    <t>75IF9X</t>
  </si>
  <si>
    <t>KONSTRUKCE DO SKŘÍNĚ 19" PRO UPEVNĚNÍ ZAŘÍZENÍ - MONTÁŽ</t>
  </si>
  <si>
    <t>61</t>
  </si>
  <si>
    <t>75IF9Y</t>
  </si>
  <si>
    <t>KONSTRUKCE DO SKŘÍNĚ 19" PRO UPEVNĚNÍ ZAŘÍZENÍ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</si>
  <si>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</si>
  <si>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56</t>
  </si>
  <si>
    <t>75J12Y</t>
  </si>
  <si>
    <t>NOSNÁ LIŠTA KOVOVÁ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</si>
  <si>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metrů kompletní konstrukce nebo práce.</t>
  </si>
  <si>
    <t>54</t>
  </si>
  <si>
    <t>75J212</t>
  </si>
  <si>
    <t>KABEL SDĚLOVACÍ PRO VNITŘNÍ POUŽITÍ DO 10 PÁRŮ PRŮMĚRU 0,5 MM</t>
  </si>
  <si>
    <t>KMPÁR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</si>
  <si>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2. Položka neobsahuje:  
 X  
3. Způsob měření:  
Dodávka specifikovaného kabelu se měří v délce kabelu udané v kmpárech.</t>
  </si>
  <si>
    <t>23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</si>
  <si>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</si>
  <si>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</si>
  <si>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</si>
  <si>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24</t>
  </si>
  <si>
    <t>75J31X</t>
  </si>
  <si>
    <t>KABEL SDĚLOVACÍ PRO STRUKTUROVANOU KABELÁŽ UTP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</si>
  <si>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</si>
  <si>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25</t>
  </si>
  <si>
    <t>75J921</t>
  </si>
  <si>
    <t>OPTICKÝ PATCHCORD SINGLEMODE DO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</si>
  <si>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</si>
  <si>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26</t>
  </si>
  <si>
    <t>75J92X</t>
  </si>
  <si>
    <t>OPTICKÝ PATCHCORD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</si>
  <si>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</si>
  <si>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71</t>
  </si>
  <si>
    <t>75J92Y</t>
  </si>
  <si>
    <t>OPTICKÝ PATCHCORD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</si>
  <si>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kusů kompletní konstrukce nebo práce.</t>
  </si>
  <si>
    <t>37</t>
  </si>
  <si>
    <t>75JA33</t>
  </si>
  <si>
    <t>ZÁSUVKA SDRUŽENNÁ 19"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</si>
  <si>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</si>
  <si>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38</t>
  </si>
  <si>
    <t>75JA3X</t>
  </si>
  <si>
    <t>ZÁSUVKA SDRUŽENNÁ 19"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</si>
  <si>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</si>
  <si>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39</t>
  </si>
  <si>
    <t>75JA3Y</t>
  </si>
  <si>
    <t>ZÁSUVKA SDRUŽENNÁ 19" - DEMONTÁŽ</t>
  </si>
  <si>
    <t>21</t>
  </si>
  <si>
    <t>75JA51</t>
  </si>
  <si>
    <t>ROZVADĚČ STRUKT. KABELÁŽE, ORGANIZAR-DODÁVKA</t>
  </si>
  <si>
    <t>19</t>
  </si>
  <si>
    <t>75JA53</t>
  </si>
  <si>
    <t>ROZVADĚČ STRUKT. KABELÁŽE, PATCHPANEL, 24 ZÁSUVEK, DODÁVKA</t>
  </si>
  <si>
    <t>20</t>
  </si>
  <si>
    <t>75JA5X</t>
  </si>
  <si>
    <t>ROZVADĚČ STRUKT. KABELÁŽE, MONTÁŽ ORGANIZARU, PATCHPANELU</t>
  </si>
  <si>
    <t>22</t>
  </si>
  <si>
    <t>75JA5Y</t>
  </si>
  <si>
    <t>ROZVADĚČ STRUKT. KABELÁŽE, DEMONTÁŽ ORGANIZARU, PATCHPANELU</t>
  </si>
  <si>
    <t>16</t>
  </si>
  <si>
    <t>75JB1Y</t>
  </si>
  <si>
    <t>DATOVÝ ROZVADĚČ 19" 600X600 - DEMONTÁŽ</t>
  </si>
  <si>
    <t>18</t>
  </si>
  <si>
    <t>75JB23</t>
  </si>
  <si>
    <t>DATOVÝ ROZVADĚČ 19" 600X800 DO 47 U</t>
  </si>
  <si>
    <t>17</t>
  </si>
  <si>
    <t>75JB2X</t>
  </si>
  <si>
    <t>DATOVÝ ROZVADĚČ 19" 600X800 - MONTÁŽ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</si>
  <si>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</si>
  <si>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32</t>
  </si>
  <si>
    <t>75K232</t>
  </si>
  <si>
    <t>NAPÁJECÍ ZDROJ 48 V DC DO 1 kW</t>
  </si>
  <si>
    <t>31</t>
  </si>
  <si>
    <t>75K23X</t>
  </si>
  <si>
    <t>NAPÁJECÍ ZDROJ 48 V DC - MONTÁŽ</t>
  </si>
  <si>
    <t>48</t>
  </si>
  <si>
    <t>75K23Y</t>
  </si>
  <si>
    <t>NAPÁJECÍ ZDROJ 48 V DC - DEMONTÁŽ</t>
  </si>
  <si>
    <t>33</t>
  </si>
  <si>
    <t>75K311</t>
  </si>
  <si>
    <t>ZÁLOŽNÍ ZDROJ UPS 230 V DO 500 VA - DODÁVKA</t>
  </si>
  <si>
    <t>34</t>
  </si>
  <si>
    <t>75K31X</t>
  </si>
  <si>
    <t>ZÁLOŽNÍ ZDROJ UPS 230 V DO 500 VA - MONTÁŽ</t>
  </si>
  <si>
    <t>35</t>
  </si>
  <si>
    <t>75K321</t>
  </si>
  <si>
    <t>ZÁLOŽNÍ ZDROJ UPS 230 V DO 1000 VA - DODÁVKA</t>
  </si>
  <si>
    <t>36</t>
  </si>
  <si>
    <t>75K32X</t>
  </si>
  <si>
    <t>ZÁLOŽNÍ ZDROJ UPS 230 V DO 1000 VA - MONTÁŽ</t>
  </si>
  <si>
    <t>49</t>
  </si>
  <si>
    <t>75K32Y</t>
  </si>
  <si>
    <t>ZÁLOŽNÍ ZDROJ UPS 230 V DO 1000 VA - DEMONTÁŽ</t>
  </si>
  <si>
    <t>47</t>
  </si>
  <si>
    <t>75K41X</t>
  </si>
  <si>
    <t>MĚNIČ NAPĚTÍ (STŘÍDAČ) 48 V DC/230 V AC - MONTÁŽ</t>
  </si>
  <si>
    <t>46</t>
  </si>
  <si>
    <t>75K41Y</t>
  </si>
  <si>
    <t>MĚNIČ NAPĚTÍ (STŘÍDAČ) 48 V DC/230 V AC - DEMONTÁŽ</t>
  </si>
  <si>
    <t>42</t>
  </si>
  <si>
    <t>75K42X</t>
  </si>
  <si>
    <t>MĚNIČ NAPĚTÍ 48 V DC/12, 24, 60 V DC - MONTÁŽ</t>
  </si>
  <si>
    <t>43</t>
  </si>
  <si>
    <t>75K42Y</t>
  </si>
  <si>
    <t>MĚNIČ NAPĚTÍ 48 V DC/12, 24, 60 V DC - DEMONTÁŽ</t>
  </si>
  <si>
    <t>52</t>
  </si>
  <si>
    <t>75L48X</t>
  </si>
  <si>
    <t>PŘÍSLUŠENSTVÍ KS - MONTÁŽ</t>
  </si>
  <si>
    <t>53</t>
  </si>
  <si>
    <t>75L48Y</t>
  </si>
  <si>
    <t>PŘÍSLUŠENSTVÍ KS - DEMONTÁŽ</t>
  </si>
  <si>
    <t>63</t>
  </si>
  <si>
    <t>75M43X</t>
  </si>
  <si>
    <t>TELEFONNÍ ZAPOJOVAČ DIGITÁLNÍ, BRÁNA - MONTÁŽ</t>
  </si>
  <si>
    <t>64</t>
  </si>
  <si>
    <t>75M43Y</t>
  </si>
  <si>
    <t>TELEFONNÍ ZAPOJOVAČ DIGITÁLNÍ, BRÁNA - DEMONTÁŽ</t>
  </si>
  <si>
    <t>65</t>
  </si>
  <si>
    <t>75M715</t>
  </si>
  <si>
    <t>ZÁZNAMOVÉ ZAŘÍZENÍ - MONTÁŽ</t>
  </si>
  <si>
    <t>66</t>
  </si>
  <si>
    <t>75M716</t>
  </si>
  <si>
    <t>ZÁZNAMOVÉ ZAŘÍZENÍ - DEMONTÁŽ</t>
  </si>
  <si>
    <t>40</t>
  </si>
  <si>
    <t>75M82X</t>
  </si>
  <si>
    <t>PŘENOSOVÝ SYSTÉM, SDH - MONTÁŽ</t>
  </si>
  <si>
    <t>41</t>
  </si>
  <si>
    <t>75M82Y</t>
  </si>
  <si>
    <t>PŘENOSOVÝ SYSTÉM, SDH - DEMONTÁŽ</t>
  </si>
  <si>
    <t>75M831</t>
  </si>
  <si>
    <t>PŘENOSOVÝ SYSTÉM, MPLS - CE ROUTER FIXNÍ KONFIGURACE 24X10/100/1000 + 8XUPLINK + 2XPWR</t>
  </si>
  <si>
    <t>75M832</t>
  </si>
  <si>
    <t>PŘENOSOVÝ SYSTÉM, MPLS - CE ROUTER FIXNÍ KONFIGURACE 24X10/100/1000 POE + 8XUPLINK + 2XPWR</t>
  </si>
  <si>
    <t>69</t>
  </si>
  <si>
    <t>PŘENOSOVÝ SYSTÉM, MPLS - CE ROUTER FIXNÍ KONFIGURACE 24X10/100/1000 POE + 4XUPLINK + 2XPWR</t>
  </si>
  <si>
    <t>12</t>
  </si>
  <si>
    <t>75M838</t>
  </si>
  <si>
    <t>PŘENOSOVÝ SYSTÉM, MPLS - DOPLNĚNÍ 1GE SFP LH</t>
  </si>
  <si>
    <t>13</t>
  </si>
  <si>
    <t>75M839</t>
  </si>
  <si>
    <t>PŘENOSOVÝ SYSTÉM, MPLS - DOPLNĚNÍ 1GE SFP EX</t>
  </si>
  <si>
    <t>45</t>
  </si>
  <si>
    <t>75M85X</t>
  </si>
  <si>
    <t>MEDIAKONVERTOR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</si>
  <si>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</si>
  <si>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44</t>
  </si>
  <si>
    <t>75M85Y</t>
  </si>
  <si>
    <t>MEDIAKONVERTOR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</si>
  <si>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</t>
  </si>
  <si>
    <t>75M911</t>
  </si>
  <si>
    <t>DATOVÁ INFRASTRUKTURA LAN, SWITCH ETHERNET L2 - 8X10/100 + 2XUPLINK</t>
  </si>
  <si>
    <t>DATOVÁ INFRASTRUKTURA LAN, SWITCH ETHERNET L2 - 8X10/100 POE + 2XUPLINK</t>
  </si>
  <si>
    <t>75M91X</t>
  </si>
  <si>
    <t>DATOVÁ INFRASTRUKTURA LAN, SWITCH ETHERNET L2 - MONTÁŽ</t>
  </si>
  <si>
    <t>75M91Y</t>
  </si>
  <si>
    <t>DATOVÁ INFRASTRUKTURA LAN, SWITCH ETHERNET L2 - DEMONTÁŽ</t>
  </si>
  <si>
    <t>11</t>
  </si>
  <si>
    <t>75M93X</t>
  </si>
  <si>
    <t>DATOVÁ INFRASTRUKTURA LAN, SWITCH ETHERNET L3 - MONTÁŽ</t>
  </si>
  <si>
    <t>15</t>
  </si>
  <si>
    <t>75M95X</t>
  </si>
  <si>
    <t>DATOVÁ INFRASTRUKTURA LAN, MODEM - MONTÁŽ</t>
  </si>
  <si>
    <t>14</t>
  </si>
  <si>
    <t>75M95Y</t>
  </si>
  <si>
    <t>DATOVÁ INFRASTRUKTURA LAN, MODEM - DEMONTÁŽ</t>
  </si>
  <si>
    <t>75M976</t>
  </si>
  <si>
    <t>PŘEVODNÍK - SFP</t>
  </si>
  <si>
    <t>8</t>
  </si>
  <si>
    <t>75M97X</t>
  </si>
  <si>
    <t>PŘEVODNÍK - MONTÁŽ</t>
  </si>
  <si>
    <t>50</t>
  </si>
  <si>
    <t>75O5JX</t>
  </si>
  <si>
    <t>EZS, KOMUNIKAČNÍ ROZHRANÍ - MONTÁŽ</t>
  </si>
  <si>
    <t>51</t>
  </si>
  <si>
    <t>75O5JY</t>
  </si>
  <si>
    <t>EZS, KOMUNIKAČNÍ ROZHRANÍ - DEMONTÁŽ</t>
  </si>
  <si>
    <t>990</t>
  </si>
  <si>
    <t>Likvidace odpadů vč. dopravy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</si>
  <si>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</si>
  <si>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</si>
  <si>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</si>
  <si>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</si>
  <si>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</si>
  <si>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</si>
  <si>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R015310</t>
  </si>
  <si>
    <t>POPLATKY ZA LIKVIDACI ODPADŮ NEKONTAMINOVANÝCH - 16 02 14 ELEKTROŠROT, VČETNĚ DOPRAVY</t>
  </si>
  <si>
    <t>Evidenční položka   
Výzisk - přebírá Správa železnic</t>
  </si>
  <si>
    <t>R015910</t>
  </si>
  <si>
    <t>POPLATKY ZA LIKVIDACI ODPADŮ NEKONTAMINOVANÝCH - 15 01 02 - OBALY PLASTOVÉ,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</si>
</sst>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275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0+O9+O10+O263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0+I9+I10+I263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39</v>
      </c>
      <c r="D10" s="3"/>
      <c r="E10" s="22" t="s">
        <v>40</v>
      </c>
      <c r="F10" s="3"/>
      <c r="G10" s="3"/>
      <c r="H10" s="3"/>
      <c r="I10" s="23">
        <f>0+Q10</f>
        <v>0</v>
      </c>
      <c r="O10">
        <f>0+R10</f>
        <v>0</v>
      </c>
      <c r="Q10">
        <f>0+I11+I15+I19+I23+I27+I31+I35+I39+I43+I47+I51+I55+I59+I63+I67+I71+I75+I79+I83+I87+I91+I95+I99+I103+I107+I111+I115+I119+I123+I127+I131+I135+I139+I143+I147+I151+I155+I159+I163+I167+I171+I175+I179+I183+I187+I191+I195+I199+I203+I207+I211+I215+I219+I223+I227+I231+I235+I239+I243+I247+I251+I255+I259</f>
        <v>0</v>
      </c>
      <c r="R10">
        <f>0+O11+O15+O19+O23+O27+O31+O35+O39+O43+O47+O51+O55+O59+O63+O67+O71+O75+O79+O83+O87+O91+O95+O99+O103+O107+O111+O115+O119+O123+O127+O131+O135+O139+O143+O147+O151+O155+O159+O163+O167+O171+O175+O179+O183+O187+O191+O195+O199+O203+O207+O211+O215+O219+O223+O227+O231+O235+O239+O243+O247+O251+O255+O259</f>
        <v>0</v>
      </c>
    </row>
    <row r="11" spans="1:18" x14ac:dyDescent="0.2">
      <c r="A11" s="24" t="s">
        <v>41</v>
      </c>
      <c r="B11" s="25" t="s">
        <v>42</v>
      </c>
      <c r="C11" s="25" t="s">
        <v>43</v>
      </c>
      <c r="D11" s="24" t="s">
        <v>44</v>
      </c>
      <c r="E11" s="26" t="s">
        <v>45</v>
      </c>
      <c r="F11" s="27" t="s">
        <v>46</v>
      </c>
      <c r="G11" s="28">
        <v>1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47</v>
      </c>
      <c r="E12" s="31" t="s">
        <v>44</v>
      </c>
    </row>
    <row r="13" spans="1:18" x14ac:dyDescent="0.2">
      <c r="A13" s="32" t="s">
        <v>48</v>
      </c>
      <c r="E13" s="33" t="s">
        <v>44</v>
      </c>
    </row>
    <row r="14" spans="1:18" ht="76.5" x14ac:dyDescent="0.2">
      <c r="A14" t="s">
        <v>49</v>
      </c>
      <c r="E14" s="31" t="s">
        <v>50</v>
      </c>
    </row>
    <row r="15" spans="1:18" x14ac:dyDescent="0.2">
      <c r="A15" s="24" t="s">
        <v>41</v>
      </c>
      <c r="B15" s="25" t="s">
        <v>51</v>
      </c>
      <c r="C15" s="25" t="s">
        <v>52</v>
      </c>
      <c r="D15" s="24" t="s">
        <v>44</v>
      </c>
      <c r="E15" s="26" t="s">
        <v>53</v>
      </c>
      <c r="F15" s="27" t="s">
        <v>54</v>
      </c>
      <c r="G15" s="28">
        <v>20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47</v>
      </c>
      <c r="E16" s="31" t="s">
        <v>44</v>
      </c>
    </row>
    <row r="17" spans="1:16" x14ac:dyDescent="0.2">
      <c r="A17" s="32" t="s">
        <v>48</v>
      </c>
      <c r="E17" s="33" t="s">
        <v>44</v>
      </c>
    </row>
    <row r="18" spans="1:16" ht="89.25" x14ac:dyDescent="0.2">
      <c r="A18" t="s">
        <v>49</v>
      </c>
      <c r="E18" s="31" t="s">
        <v>55</v>
      </c>
    </row>
    <row r="19" spans="1:16" ht="25.5" x14ac:dyDescent="0.2">
      <c r="A19" s="24" t="s">
        <v>41</v>
      </c>
      <c r="B19" s="25" t="s">
        <v>56</v>
      </c>
      <c r="C19" s="25" t="s">
        <v>57</v>
      </c>
      <c r="D19" s="24" t="s">
        <v>44</v>
      </c>
      <c r="E19" s="26" t="s">
        <v>58</v>
      </c>
      <c r="F19" s="27" t="s">
        <v>46</v>
      </c>
      <c r="G19" s="28">
        <v>4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30" t="s">
        <v>47</v>
      </c>
      <c r="E20" s="31" t="s">
        <v>44</v>
      </c>
    </row>
    <row r="21" spans="1:16" x14ac:dyDescent="0.2">
      <c r="A21" s="32" t="s">
        <v>48</v>
      </c>
      <c r="E21" s="33" t="s">
        <v>44</v>
      </c>
    </row>
    <row r="22" spans="1:16" ht="102" x14ac:dyDescent="0.2">
      <c r="A22" t="s">
        <v>49</v>
      </c>
      <c r="E22" s="31" t="s">
        <v>59</v>
      </c>
    </row>
    <row r="23" spans="1:16" x14ac:dyDescent="0.2">
      <c r="A23" s="24" t="s">
        <v>41</v>
      </c>
      <c r="B23" s="25" t="s">
        <v>60</v>
      </c>
      <c r="C23" s="25" t="s">
        <v>61</v>
      </c>
      <c r="D23" s="24" t="s">
        <v>44</v>
      </c>
      <c r="E23" s="26" t="s">
        <v>62</v>
      </c>
      <c r="F23" s="27" t="s">
        <v>46</v>
      </c>
      <c r="G23" s="28">
        <v>3</v>
      </c>
      <c r="H23" s="29">
        <v>0</v>
      </c>
      <c r="I23" s="29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30" t="s">
        <v>47</v>
      </c>
      <c r="E24" s="31" t="s">
        <v>44</v>
      </c>
    </row>
    <row r="25" spans="1:16" x14ac:dyDescent="0.2">
      <c r="A25" s="32" t="s">
        <v>48</v>
      </c>
      <c r="E25" s="33" t="s">
        <v>44</v>
      </c>
    </row>
    <row r="26" spans="1:16" ht="178.5" x14ac:dyDescent="0.2">
      <c r="A26" t="s">
        <v>49</v>
      </c>
      <c r="E26" s="31" t="s">
        <v>63</v>
      </c>
    </row>
    <row r="27" spans="1:16" x14ac:dyDescent="0.2">
      <c r="A27" s="24" t="s">
        <v>41</v>
      </c>
      <c r="B27" s="25" t="s">
        <v>64</v>
      </c>
      <c r="C27" s="25" t="s">
        <v>65</v>
      </c>
      <c r="D27" s="24" t="s">
        <v>44</v>
      </c>
      <c r="E27" s="26" t="s">
        <v>66</v>
      </c>
      <c r="F27" s="27" t="s">
        <v>46</v>
      </c>
      <c r="G27" s="28">
        <v>3</v>
      </c>
      <c r="H27" s="29">
        <v>0</v>
      </c>
      <c r="I27" s="29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30" t="s">
        <v>47</v>
      </c>
      <c r="E28" s="31" t="s">
        <v>44</v>
      </c>
    </row>
    <row r="29" spans="1:16" x14ac:dyDescent="0.2">
      <c r="A29" s="32" t="s">
        <v>48</v>
      </c>
      <c r="E29" s="33" t="s">
        <v>44</v>
      </c>
    </row>
    <row r="30" spans="1:16" ht="127.5" x14ac:dyDescent="0.2">
      <c r="A30" t="s">
        <v>49</v>
      </c>
      <c r="E30" s="31" t="s">
        <v>67</v>
      </c>
    </row>
    <row r="31" spans="1:16" x14ac:dyDescent="0.2">
      <c r="A31" s="24" t="s">
        <v>41</v>
      </c>
      <c r="B31" s="25" t="s">
        <v>68</v>
      </c>
      <c r="C31" s="25" t="s">
        <v>69</v>
      </c>
      <c r="D31" s="24" t="s">
        <v>44</v>
      </c>
      <c r="E31" s="26" t="s">
        <v>70</v>
      </c>
      <c r="F31" s="27" t="s">
        <v>46</v>
      </c>
      <c r="G31" s="28">
        <v>7</v>
      </c>
      <c r="H31" s="29">
        <v>0</v>
      </c>
      <c r="I31" s="29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30" t="s">
        <v>47</v>
      </c>
      <c r="E32" s="31" t="s">
        <v>44</v>
      </c>
    </row>
    <row r="33" spans="1:16" x14ac:dyDescent="0.2">
      <c r="A33" s="32" t="s">
        <v>48</v>
      </c>
      <c r="E33" s="33" t="s">
        <v>44</v>
      </c>
    </row>
    <row r="34" spans="1:16" ht="178.5" x14ac:dyDescent="0.2">
      <c r="A34" t="s">
        <v>49</v>
      </c>
      <c r="E34" s="31" t="s">
        <v>63</v>
      </c>
    </row>
    <row r="35" spans="1:16" x14ac:dyDescent="0.2">
      <c r="A35" s="24" t="s">
        <v>41</v>
      </c>
      <c r="B35" s="25" t="s">
        <v>71</v>
      </c>
      <c r="C35" s="25" t="s">
        <v>72</v>
      </c>
      <c r="D35" s="24" t="s">
        <v>44</v>
      </c>
      <c r="E35" s="26" t="s">
        <v>73</v>
      </c>
      <c r="F35" s="27" t="s">
        <v>46</v>
      </c>
      <c r="G35" s="28">
        <v>11</v>
      </c>
      <c r="H35" s="29">
        <v>0</v>
      </c>
      <c r="I35" s="29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30" t="s">
        <v>47</v>
      </c>
      <c r="E36" s="31" t="s">
        <v>44</v>
      </c>
    </row>
    <row r="37" spans="1:16" x14ac:dyDescent="0.2">
      <c r="A37" s="32" t="s">
        <v>48</v>
      </c>
      <c r="E37" s="33" t="s">
        <v>44</v>
      </c>
    </row>
    <row r="38" spans="1:16" ht="127.5" x14ac:dyDescent="0.2">
      <c r="A38" t="s">
        <v>49</v>
      </c>
      <c r="E38" s="31" t="s">
        <v>67</v>
      </c>
    </row>
    <row r="39" spans="1:16" x14ac:dyDescent="0.2">
      <c r="A39" s="24" t="s">
        <v>41</v>
      </c>
      <c r="B39" s="25" t="s">
        <v>74</v>
      </c>
      <c r="C39" s="25" t="s">
        <v>75</v>
      </c>
      <c r="D39" s="24" t="s">
        <v>44</v>
      </c>
      <c r="E39" s="26" t="s">
        <v>76</v>
      </c>
      <c r="F39" s="27" t="s">
        <v>46</v>
      </c>
      <c r="G39" s="28">
        <v>4</v>
      </c>
      <c r="H39" s="29">
        <v>0</v>
      </c>
      <c r="I39" s="29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30" t="s">
        <v>47</v>
      </c>
      <c r="E40" s="31" t="s">
        <v>44</v>
      </c>
    </row>
    <row r="41" spans="1:16" x14ac:dyDescent="0.2">
      <c r="A41" s="32" t="s">
        <v>48</v>
      </c>
      <c r="E41" s="33" t="s">
        <v>44</v>
      </c>
    </row>
    <row r="42" spans="1:16" ht="153" x14ac:dyDescent="0.2">
      <c r="A42" t="s">
        <v>49</v>
      </c>
      <c r="E42" s="31" t="s">
        <v>77</v>
      </c>
    </row>
    <row r="43" spans="1:16" x14ac:dyDescent="0.2">
      <c r="A43" s="24" t="s">
        <v>41</v>
      </c>
      <c r="B43" s="25" t="s">
        <v>78</v>
      </c>
      <c r="C43" s="25" t="s">
        <v>79</v>
      </c>
      <c r="D43" s="24" t="s">
        <v>44</v>
      </c>
      <c r="E43" s="26" t="s">
        <v>80</v>
      </c>
      <c r="F43" s="27" t="s">
        <v>54</v>
      </c>
      <c r="G43" s="28">
        <v>2</v>
      </c>
      <c r="H43" s="29">
        <v>0</v>
      </c>
      <c r="I43" s="29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30" t="s">
        <v>47</v>
      </c>
      <c r="E44" s="31" t="s">
        <v>44</v>
      </c>
    </row>
    <row r="45" spans="1:16" x14ac:dyDescent="0.2">
      <c r="A45" s="32" t="s">
        <v>48</v>
      </c>
      <c r="E45" s="33" t="s">
        <v>44</v>
      </c>
    </row>
    <row r="46" spans="1:16" ht="153" x14ac:dyDescent="0.2">
      <c r="A46" t="s">
        <v>49</v>
      </c>
      <c r="E46" s="31" t="s">
        <v>81</v>
      </c>
    </row>
    <row r="47" spans="1:16" x14ac:dyDescent="0.2">
      <c r="A47" s="24" t="s">
        <v>41</v>
      </c>
      <c r="B47" s="25" t="s">
        <v>82</v>
      </c>
      <c r="C47" s="25" t="s">
        <v>83</v>
      </c>
      <c r="D47" s="24" t="s">
        <v>44</v>
      </c>
      <c r="E47" s="26" t="s">
        <v>84</v>
      </c>
      <c r="F47" s="27" t="s">
        <v>85</v>
      </c>
      <c r="G47" s="28">
        <v>0.5</v>
      </c>
      <c r="H47" s="29">
        <v>0</v>
      </c>
      <c r="I47" s="29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30" t="s">
        <v>47</v>
      </c>
      <c r="E48" s="31" t="s">
        <v>44</v>
      </c>
    </row>
    <row r="49" spans="1:16" x14ac:dyDescent="0.2">
      <c r="A49" s="32" t="s">
        <v>48</v>
      </c>
      <c r="E49" s="33" t="s">
        <v>44</v>
      </c>
    </row>
    <row r="50" spans="1:16" ht="140.25" x14ac:dyDescent="0.2">
      <c r="A50" t="s">
        <v>49</v>
      </c>
      <c r="E50" s="31" t="s">
        <v>86</v>
      </c>
    </row>
    <row r="51" spans="1:16" x14ac:dyDescent="0.2">
      <c r="A51" s="24" t="s">
        <v>41</v>
      </c>
      <c r="B51" s="25" t="s">
        <v>87</v>
      </c>
      <c r="C51" s="25" t="s">
        <v>88</v>
      </c>
      <c r="D51" s="24" t="s">
        <v>44</v>
      </c>
      <c r="E51" s="26" t="s">
        <v>89</v>
      </c>
      <c r="F51" s="27" t="s">
        <v>85</v>
      </c>
      <c r="G51" s="28">
        <v>1.8</v>
      </c>
      <c r="H51" s="29">
        <v>0</v>
      </c>
      <c r="I51" s="29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30" t="s">
        <v>47</v>
      </c>
      <c r="E52" s="31" t="s">
        <v>44</v>
      </c>
    </row>
    <row r="53" spans="1:16" x14ac:dyDescent="0.2">
      <c r="A53" s="32" t="s">
        <v>48</v>
      </c>
      <c r="E53" s="33" t="s">
        <v>44</v>
      </c>
    </row>
    <row r="54" spans="1:16" ht="102" x14ac:dyDescent="0.2">
      <c r="A54" t="s">
        <v>49</v>
      </c>
      <c r="E54" s="31" t="s">
        <v>90</v>
      </c>
    </row>
    <row r="55" spans="1:16" x14ac:dyDescent="0.2">
      <c r="A55" s="24" t="s">
        <v>41</v>
      </c>
      <c r="B55" s="25" t="s">
        <v>91</v>
      </c>
      <c r="C55" s="25" t="s">
        <v>92</v>
      </c>
      <c r="D55" s="24" t="s">
        <v>44</v>
      </c>
      <c r="E55" s="26" t="s">
        <v>93</v>
      </c>
      <c r="F55" s="27" t="s">
        <v>85</v>
      </c>
      <c r="G55" s="28">
        <v>1.8</v>
      </c>
      <c r="H55" s="29">
        <v>0</v>
      </c>
      <c r="I55" s="29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30" t="s">
        <v>47</v>
      </c>
      <c r="E56" s="31" t="s">
        <v>44</v>
      </c>
    </row>
    <row r="57" spans="1:16" x14ac:dyDescent="0.2">
      <c r="A57" s="32" t="s">
        <v>48</v>
      </c>
      <c r="E57" s="33" t="s">
        <v>44</v>
      </c>
    </row>
    <row r="58" spans="1:16" ht="102" x14ac:dyDescent="0.2">
      <c r="A58" t="s">
        <v>49</v>
      </c>
      <c r="E58" s="31" t="s">
        <v>94</v>
      </c>
    </row>
    <row r="59" spans="1:16" x14ac:dyDescent="0.2">
      <c r="A59" s="24" t="s">
        <v>41</v>
      </c>
      <c r="B59" s="25" t="s">
        <v>95</v>
      </c>
      <c r="C59" s="25" t="s">
        <v>96</v>
      </c>
      <c r="D59" s="24" t="s">
        <v>44</v>
      </c>
      <c r="E59" s="26" t="s">
        <v>97</v>
      </c>
      <c r="F59" s="27" t="s">
        <v>46</v>
      </c>
      <c r="G59" s="28">
        <v>46</v>
      </c>
      <c r="H59" s="29">
        <v>0</v>
      </c>
      <c r="I59" s="29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30" t="s">
        <v>47</v>
      </c>
      <c r="E60" s="31" t="s">
        <v>44</v>
      </c>
    </row>
    <row r="61" spans="1:16" x14ac:dyDescent="0.2">
      <c r="A61" s="32" t="s">
        <v>48</v>
      </c>
      <c r="E61" s="33" t="s">
        <v>44</v>
      </c>
    </row>
    <row r="62" spans="1:16" ht="102" x14ac:dyDescent="0.2">
      <c r="A62" t="s">
        <v>49</v>
      </c>
      <c r="E62" s="31" t="s">
        <v>98</v>
      </c>
    </row>
    <row r="63" spans="1:16" x14ac:dyDescent="0.2">
      <c r="A63" s="24" t="s">
        <v>41</v>
      </c>
      <c r="B63" s="25" t="s">
        <v>99</v>
      </c>
      <c r="C63" s="25" t="s">
        <v>100</v>
      </c>
      <c r="D63" s="24" t="s">
        <v>44</v>
      </c>
      <c r="E63" s="26" t="s">
        <v>101</v>
      </c>
      <c r="F63" s="27" t="s">
        <v>46</v>
      </c>
      <c r="G63" s="28">
        <v>46</v>
      </c>
      <c r="H63" s="29">
        <v>0</v>
      </c>
      <c r="I63" s="29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30" t="s">
        <v>47</v>
      </c>
      <c r="E64" s="31" t="s">
        <v>44</v>
      </c>
    </row>
    <row r="65" spans="1:16" x14ac:dyDescent="0.2">
      <c r="A65" s="32" t="s">
        <v>48</v>
      </c>
      <c r="E65" s="33" t="s">
        <v>44</v>
      </c>
    </row>
    <row r="66" spans="1:16" ht="102" x14ac:dyDescent="0.2">
      <c r="A66" t="s">
        <v>49</v>
      </c>
      <c r="E66" s="31" t="s">
        <v>102</v>
      </c>
    </row>
    <row r="67" spans="1:16" x14ac:dyDescent="0.2">
      <c r="A67" s="24" t="s">
        <v>41</v>
      </c>
      <c r="B67" s="25" t="s">
        <v>103</v>
      </c>
      <c r="C67" s="25" t="s">
        <v>104</v>
      </c>
      <c r="D67" s="24" t="s">
        <v>44</v>
      </c>
      <c r="E67" s="26" t="s">
        <v>105</v>
      </c>
      <c r="F67" s="27" t="s">
        <v>46</v>
      </c>
      <c r="G67" s="28">
        <v>8</v>
      </c>
      <c r="H67" s="29">
        <v>0</v>
      </c>
      <c r="I67" s="29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30" t="s">
        <v>47</v>
      </c>
      <c r="E68" s="31" t="s">
        <v>44</v>
      </c>
    </row>
    <row r="69" spans="1:16" x14ac:dyDescent="0.2">
      <c r="A69" s="32" t="s">
        <v>48</v>
      </c>
      <c r="E69" s="33" t="s">
        <v>44</v>
      </c>
    </row>
    <row r="70" spans="1:16" ht="153" x14ac:dyDescent="0.2">
      <c r="A70" t="s">
        <v>49</v>
      </c>
      <c r="E70" s="31" t="s">
        <v>106</v>
      </c>
    </row>
    <row r="71" spans="1:16" x14ac:dyDescent="0.2">
      <c r="A71" s="24" t="s">
        <v>41</v>
      </c>
      <c r="B71" s="25" t="s">
        <v>107</v>
      </c>
      <c r="C71" s="25" t="s">
        <v>108</v>
      </c>
      <c r="D71" s="24" t="s">
        <v>44</v>
      </c>
      <c r="E71" s="26" t="s">
        <v>109</v>
      </c>
      <c r="F71" s="27" t="s">
        <v>46</v>
      </c>
      <c r="G71" s="28">
        <v>2</v>
      </c>
      <c r="H71" s="29">
        <v>0</v>
      </c>
      <c r="I71" s="29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30" t="s">
        <v>47</v>
      </c>
      <c r="E72" s="31" t="s">
        <v>44</v>
      </c>
    </row>
    <row r="73" spans="1:16" x14ac:dyDescent="0.2">
      <c r="A73" s="32" t="s">
        <v>48</v>
      </c>
      <c r="E73" s="33" t="s">
        <v>44</v>
      </c>
    </row>
    <row r="74" spans="1:16" ht="114.75" x14ac:dyDescent="0.2">
      <c r="A74" t="s">
        <v>49</v>
      </c>
      <c r="E74" s="31" t="s">
        <v>110</v>
      </c>
    </row>
    <row r="75" spans="1:16" x14ac:dyDescent="0.2">
      <c r="A75" s="24" t="s">
        <v>41</v>
      </c>
      <c r="B75" s="25" t="s">
        <v>111</v>
      </c>
      <c r="C75" s="25" t="s">
        <v>112</v>
      </c>
      <c r="D75" s="24" t="s">
        <v>44</v>
      </c>
      <c r="E75" s="26" t="s">
        <v>113</v>
      </c>
      <c r="F75" s="27" t="s">
        <v>46</v>
      </c>
      <c r="G75" s="28">
        <v>5</v>
      </c>
      <c r="H75" s="29">
        <v>0</v>
      </c>
      <c r="I75" s="29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30" t="s">
        <v>47</v>
      </c>
      <c r="E76" s="31" t="s">
        <v>44</v>
      </c>
    </row>
    <row r="77" spans="1:16" x14ac:dyDescent="0.2">
      <c r="A77" s="32" t="s">
        <v>48</v>
      </c>
      <c r="E77" s="33" t="s">
        <v>44</v>
      </c>
    </row>
    <row r="78" spans="1:16" ht="140.25" x14ac:dyDescent="0.2">
      <c r="A78" t="s">
        <v>49</v>
      </c>
      <c r="E78" s="31" t="s">
        <v>114</v>
      </c>
    </row>
    <row r="79" spans="1:16" x14ac:dyDescent="0.2">
      <c r="A79" s="24" t="s">
        <v>41</v>
      </c>
      <c r="B79" s="25" t="s">
        <v>115</v>
      </c>
      <c r="C79" s="25" t="s">
        <v>116</v>
      </c>
      <c r="D79" s="24" t="s">
        <v>44</v>
      </c>
      <c r="E79" s="26" t="s">
        <v>117</v>
      </c>
      <c r="F79" s="27" t="s">
        <v>46</v>
      </c>
      <c r="G79" s="28">
        <v>3</v>
      </c>
      <c r="H79" s="29">
        <v>0</v>
      </c>
      <c r="I79" s="29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30" t="s">
        <v>47</v>
      </c>
      <c r="E80" s="31" t="s">
        <v>44</v>
      </c>
    </row>
    <row r="81" spans="1:16" x14ac:dyDescent="0.2">
      <c r="A81" s="32" t="s">
        <v>48</v>
      </c>
      <c r="E81" s="33" t="s">
        <v>44</v>
      </c>
    </row>
    <row r="82" spans="1:16" ht="153" x14ac:dyDescent="0.2">
      <c r="A82" t="s">
        <v>49</v>
      </c>
      <c r="E82" s="31" t="s">
        <v>77</v>
      </c>
    </row>
    <row r="83" spans="1:16" x14ac:dyDescent="0.2">
      <c r="A83" s="24" t="s">
        <v>41</v>
      </c>
      <c r="B83" s="25" t="s">
        <v>118</v>
      </c>
      <c r="C83" s="25" t="s">
        <v>119</v>
      </c>
      <c r="D83" s="24" t="s">
        <v>44</v>
      </c>
      <c r="E83" s="26" t="s">
        <v>120</v>
      </c>
      <c r="F83" s="27" t="s">
        <v>46</v>
      </c>
      <c r="G83" s="28">
        <v>2</v>
      </c>
      <c r="H83" s="29">
        <v>0</v>
      </c>
      <c r="I83" s="29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30" t="s">
        <v>47</v>
      </c>
      <c r="E84" s="31" t="s">
        <v>44</v>
      </c>
    </row>
    <row r="85" spans="1:16" x14ac:dyDescent="0.2">
      <c r="A85" s="32" t="s">
        <v>48</v>
      </c>
      <c r="E85" s="33" t="s">
        <v>44</v>
      </c>
    </row>
    <row r="86" spans="1:16" ht="114.75" x14ac:dyDescent="0.2">
      <c r="A86" t="s">
        <v>49</v>
      </c>
      <c r="E86" s="31" t="s">
        <v>110</v>
      </c>
    </row>
    <row r="87" spans="1:16" x14ac:dyDescent="0.2">
      <c r="A87" s="24" t="s">
        <v>41</v>
      </c>
      <c r="B87" s="25" t="s">
        <v>121</v>
      </c>
      <c r="C87" s="25" t="s">
        <v>122</v>
      </c>
      <c r="D87" s="24" t="s">
        <v>44</v>
      </c>
      <c r="E87" s="26" t="s">
        <v>123</v>
      </c>
      <c r="F87" s="27" t="s">
        <v>46</v>
      </c>
      <c r="G87" s="28">
        <v>5</v>
      </c>
      <c r="H87" s="29">
        <v>0</v>
      </c>
      <c r="I87" s="29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30" t="s">
        <v>47</v>
      </c>
      <c r="E88" s="31" t="s">
        <v>44</v>
      </c>
    </row>
    <row r="89" spans="1:16" x14ac:dyDescent="0.2">
      <c r="A89" s="32" t="s">
        <v>48</v>
      </c>
      <c r="E89" s="33" t="s">
        <v>44</v>
      </c>
    </row>
    <row r="90" spans="1:16" ht="114.75" x14ac:dyDescent="0.2">
      <c r="A90" t="s">
        <v>49</v>
      </c>
      <c r="E90" s="31" t="s">
        <v>110</v>
      </c>
    </row>
    <row r="91" spans="1:16" x14ac:dyDescent="0.2">
      <c r="A91" s="24" t="s">
        <v>41</v>
      </c>
      <c r="B91" s="25" t="s">
        <v>124</v>
      </c>
      <c r="C91" s="25" t="s">
        <v>125</v>
      </c>
      <c r="D91" s="24" t="s">
        <v>44</v>
      </c>
      <c r="E91" s="26" t="s">
        <v>126</v>
      </c>
      <c r="F91" s="27" t="s">
        <v>46</v>
      </c>
      <c r="G91" s="28">
        <v>9</v>
      </c>
      <c r="H91" s="29">
        <v>0</v>
      </c>
      <c r="I91" s="29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30" t="s">
        <v>47</v>
      </c>
      <c r="E92" s="31" t="s">
        <v>44</v>
      </c>
    </row>
    <row r="93" spans="1:16" x14ac:dyDescent="0.2">
      <c r="A93" s="32" t="s">
        <v>48</v>
      </c>
      <c r="E93" s="33" t="s">
        <v>44</v>
      </c>
    </row>
    <row r="94" spans="1:16" ht="140.25" x14ac:dyDescent="0.2">
      <c r="A94" t="s">
        <v>49</v>
      </c>
      <c r="E94" s="31" t="s">
        <v>114</v>
      </c>
    </row>
    <row r="95" spans="1:16" x14ac:dyDescent="0.2">
      <c r="A95" s="24" t="s">
        <v>41</v>
      </c>
      <c r="B95" s="25" t="s">
        <v>127</v>
      </c>
      <c r="C95" s="25" t="s">
        <v>128</v>
      </c>
      <c r="D95" s="24" t="s">
        <v>44</v>
      </c>
      <c r="E95" s="26" t="s">
        <v>129</v>
      </c>
      <c r="F95" s="27" t="s">
        <v>46</v>
      </c>
      <c r="G95" s="28">
        <v>6</v>
      </c>
      <c r="H95" s="29">
        <v>0</v>
      </c>
      <c r="I95" s="29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30" t="s">
        <v>47</v>
      </c>
      <c r="E96" s="31" t="s">
        <v>44</v>
      </c>
    </row>
    <row r="97" spans="1:16" x14ac:dyDescent="0.2">
      <c r="A97" s="32" t="s">
        <v>48</v>
      </c>
      <c r="E97" s="33" t="s">
        <v>44</v>
      </c>
    </row>
    <row r="98" spans="1:16" ht="153" x14ac:dyDescent="0.2">
      <c r="A98" t="s">
        <v>49</v>
      </c>
      <c r="E98" s="31" t="s">
        <v>77</v>
      </c>
    </row>
    <row r="99" spans="1:16" x14ac:dyDescent="0.2">
      <c r="A99" s="24" t="s">
        <v>41</v>
      </c>
      <c r="B99" s="25" t="s">
        <v>130</v>
      </c>
      <c r="C99" s="25" t="s">
        <v>131</v>
      </c>
      <c r="D99" s="24" t="s">
        <v>44</v>
      </c>
      <c r="E99" s="26" t="s">
        <v>132</v>
      </c>
      <c r="F99" s="27" t="s">
        <v>46</v>
      </c>
      <c r="G99" s="28">
        <v>1</v>
      </c>
      <c r="H99" s="29">
        <v>0</v>
      </c>
      <c r="I99" s="29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30" t="s">
        <v>47</v>
      </c>
      <c r="E100" s="31" t="s">
        <v>44</v>
      </c>
    </row>
    <row r="101" spans="1:16" x14ac:dyDescent="0.2">
      <c r="A101" s="32" t="s">
        <v>48</v>
      </c>
      <c r="E101" s="33" t="s">
        <v>44</v>
      </c>
    </row>
    <row r="102" spans="1:16" ht="153" x14ac:dyDescent="0.2">
      <c r="A102" t="s">
        <v>49</v>
      </c>
      <c r="E102" s="31" t="s">
        <v>77</v>
      </c>
    </row>
    <row r="103" spans="1:16" x14ac:dyDescent="0.2">
      <c r="A103" s="24" t="s">
        <v>41</v>
      </c>
      <c r="B103" s="25" t="s">
        <v>133</v>
      </c>
      <c r="C103" s="25" t="s">
        <v>134</v>
      </c>
      <c r="D103" s="24" t="s">
        <v>44</v>
      </c>
      <c r="E103" s="26" t="s">
        <v>135</v>
      </c>
      <c r="F103" s="27" t="s">
        <v>46</v>
      </c>
      <c r="G103" s="28">
        <v>1</v>
      </c>
      <c r="H103" s="29">
        <v>0</v>
      </c>
      <c r="I103" s="29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30" t="s">
        <v>47</v>
      </c>
      <c r="E104" s="31" t="s">
        <v>44</v>
      </c>
    </row>
    <row r="105" spans="1:16" x14ac:dyDescent="0.2">
      <c r="A105" s="32" t="s">
        <v>48</v>
      </c>
      <c r="E105" s="33" t="s">
        <v>44</v>
      </c>
    </row>
    <row r="106" spans="1:16" ht="114.75" x14ac:dyDescent="0.2">
      <c r="A106" t="s">
        <v>49</v>
      </c>
      <c r="E106" s="31" t="s">
        <v>110</v>
      </c>
    </row>
    <row r="107" spans="1:16" x14ac:dyDescent="0.2">
      <c r="A107" s="24" t="s">
        <v>41</v>
      </c>
      <c r="B107" s="25" t="s">
        <v>136</v>
      </c>
      <c r="C107" s="25" t="s">
        <v>137</v>
      </c>
      <c r="D107" s="24" t="s">
        <v>44</v>
      </c>
      <c r="E107" s="26" t="s">
        <v>138</v>
      </c>
      <c r="F107" s="27" t="s">
        <v>46</v>
      </c>
      <c r="G107" s="28">
        <v>1</v>
      </c>
      <c r="H107" s="29">
        <v>0</v>
      </c>
      <c r="I107" s="29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30" t="s">
        <v>47</v>
      </c>
      <c r="E108" s="31" t="s">
        <v>44</v>
      </c>
    </row>
    <row r="109" spans="1:16" x14ac:dyDescent="0.2">
      <c r="A109" s="32" t="s">
        <v>48</v>
      </c>
      <c r="E109" s="33" t="s">
        <v>44</v>
      </c>
    </row>
    <row r="110" spans="1:16" ht="127.5" x14ac:dyDescent="0.2">
      <c r="A110" t="s">
        <v>49</v>
      </c>
      <c r="E110" s="31" t="s">
        <v>139</v>
      </c>
    </row>
    <row r="111" spans="1:16" x14ac:dyDescent="0.2">
      <c r="A111" s="24" t="s">
        <v>41</v>
      </c>
      <c r="B111" s="25" t="s">
        <v>140</v>
      </c>
      <c r="C111" s="25" t="s">
        <v>141</v>
      </c>
      <c r="D111" s="24" t="s">
        <v>44</v>
      </c>
      <c r="E111" s="26" t="s">
        <v>142</v>
      </c>
      <c r="F111" s="27" t="s">
        <v>46</v>
      </c>
      <c r="G111" s="28">
        <v>2</v>
      </c>
      <c r="H111" s="29">
        <v>0</v>
      </c>
      <c r="I111" s="29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30" t="s">
        <v>47</v>
      </c>
      <c r="E112" s="31" t="s">
        <v>44</v>
      </c>
    </row>
    <row r="113" spans="1:16" x14ac:dyDescent="0.2">
      <c r="A113" s="32" t="s">
        <v>48</v>
      </c>
      <c r="E113" s="33" t="s">
        <v>44</v>
      </c>
    </row>
    <row r="114" spans="1:16" ht="114.75" x14ac:dyDescent="0.2">
      <c r="A114" t="s">
        <v>49</v>
      </c>
      <c r="E114" s="31" t="s">
        <v>110</v>
      </c>
    </row>
    <row r="115" spans="1:16" x14ac:dyDescent="0.2">
      <c r="A115" s="24" t="s">
        <v>41</v>
      </c>
      <c r="B115" s="25" t="s">
        <v>143</v>
      </c>
      <c r="C115" s="25" t="s">
        <v>144</v>
      </c>
      <c r="D115" s="24" t="s">
        <v>44</v>
      </c>
      <c r="E115" s="26" t="s">
        <v>145</v>
      </c>
      <c r="F115" s="27" t="s">
        <v>46</v>
      </c>
      <c r="G115" s="28">
        <v>3</v>
      </c>
      <c r="H115" s="29">
        <v>0</v>
      </c>
      <c r="I115" s="29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30" t="s">
        <v>47</v>
      </c>
      <c r="E116" s="31" t="s">
        <v>44</v>
      </c>
    </row>
    <row r="117" spans="1:16" x14ac:dyDescent="0.2">
      <c r="A117" s="32" t="s">
        <v>48</v>
      </c>
      <c r="E117" s="33" t="s">
        <v>44</v>
      </c>
    </row>
    <row r="118" spans="1:16" ht="140.25" x14ac:dyDescent="0.2">
      <c r="A118" t="s">
        <v>49</v>
      </c>
      <c r="E118" s="31" t="s">
        <v>114</v>
      </c>
    </row>
    <row r="119" spans="1:16" x14ac:dyDescent="0.2">
      <c r="A119" s="24" t="s">
        <v>41</v>
      </c>
      <c r="B119" s="25" t="s">
        <v>146</v>
      </c>
      <c r="C119" s="25" t="s">
        <v>147</v>
      </c>
      <c r="D119" s="24" t="s">
        <v>44</v>
      </c>
      <c r="E119" s="26" t="s">
        <v>148</v>
      </c>
      <c r="F119" s="27" t="s">
        <v>46</v>
      </c>
      <c r="G119" s="28">
        <v>1</v>
      </c>
      <c r="H119" s="29">
        <v>0</v>
      </c>
      <c r="I119" s="29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30" t="s">
        <v>47</v>
      </c>
      <c r="E120" s="31" t="s">
        <v>44</v>
      </c>
    </row>
    <row r="121" spans="1:16" x14ac:dyDescent="0.2">
      <c r="A121" s="32" t="s">
        <v>48</v>
      </c>
      <c r="E121" s="33" t="s">
        <v>44</v>
      </c>
    </row>
    <row r="122" spans="1:16" ht="153" x14ac:dyDescent="0.2">
      <c r="A122" t="s">
        <v>49</v>
      </c>
      <c r="E122" s="31" t="s">
        <v>77</v>
      </c>
    </row>
    <row r="123" spans="1:16" x14ac:dyDescent="0.2">
      <c r="A123" s="24" t="s">
        <v>41</v>
      </c>
      <c r="B123" s="25" t="s">
        <v>149</v>
      </c>
      <c r="C123" s="25" t="s">
        <v>150</v>
      </c>
      <c r="D123" s="24" t="s">
        <v>44</v>
      </c>
      <c r="E123" s="26" t="s">
        <v>151</v>
      </c>
      <c r="F123" s="27" t="s">
        <v>46</v>
      </c>
      <c r="G123" s="28">
        <v>1</v>
      </c>
      <c r="H123" s="29">
        <v>0</v>
      </c>
      <c r="I123" s="29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30" t="s">
        <v>47</v>
      </c>
      <c r="E124" s="31" t="s">
        <v>44</v>
      </c>
    </row>
    <row r="125" spans="1:16" x14ac:dyDescent="0.2">
      <c r="A125" s="32" t="s">
        <v>48</v>
      </c>
      <c r="E125" s="33" t="s">
        <v>44</v>
      </c>
    </row>
    <row r="126" spans="1:16" ht="114.75" x14ac:dyDescent="0.2">
      <c r="A126" t="s">
        <v>49</v>
      </c>
      <c r="E126" s="31" t="s">
        <v>110</v>
      </c>
    </row>
    <row r="127" spans="1:16" x14ac:dyDescent="0.2">
      <c r="A127" s="24" t="s">
        <v>41</v>
      </c>
      <c r="B127" s="25" t="s">
        <v>152</v>
      </c>
      <c r="C127" s="25" t="s">
        <v>153</v>
      </c>
      <c r="D127" s="24" t="s">
        <v>44</v>
      </c>
      <c r="E127" s="26" t="s">
        <v>154</v>
      </c>
      <c r="F127" s="27" t="s">
        <v>46</v>
      </c>
      <c r="G127" s="28">
        <v>1</v>
      </c>
      <c r="H127" s="29">
        <v>0</v>
      </c>
      <c r="I127" s="29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30" t="s">
        <v>47</v>
      </c>
      <c r="E128" s="31" t="s">
        <v>44</v>
      </c>
    </row>
    <row r="129" spans="1:16" x14ac:dyDescent="0.2">
      <c r="A129" s="32" t="s">
        <v>48</v>
      </c>
      <c r="E129" s="33" t="s">
        <v>44</v>
      </c>
    </row>
    <row r="130" spans="1:16" ht="140.25" x14ac:dyDescent="0.2">
      <c r="A130" t="s">
        <v>49</v>
      </c>
      <c r="E130" s="31" t="s">
        <v>114</v>
      </c>
    </row>
    <row r="131" spans="1:16" x14ac:dyDescent="0.2">
      <c r="A131" s="24" t="s">
        <v>41</v>
      </c>
      <c r="B131" s="25" t="s">
        <v>155</v>
      </c>
      <c r="C131" s="25" t="s">
        <v>156</v>
      </c>
      <c r="D131" s="24" t="s">
        <v>44</v>
      </c>
      <c r="E131" s="26" t="s">
        <v>157</v>
      </c>
      <c r="F131" s="27" t="s">
        <v>46</v>
      </c>
      <c r="G131" s="28">
        <v>1</v>
      </c>
      <c r="H131" s="29">
        <v>0</v>
      </c>
      <c r="I131" s="29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30" t="s">
        <v>47</v>
      </c>
      <c r="E132" s="31" t="s">
        <v>44</v>
      </c>
    </row>
    <row r="133" spans="1:16" x14ac:dyDescent="0.2">
      <c r="A133" s="32" t="s">
        <v>48</v>
      </c>
      <c r="E133" s="33" t="s">
        <v>44</v>
      </c>
    </row>
    <row r="134" spans="1:16" ht="114.75" x14ac:dyDescent="0.2">
      <c r="A134" t="s">
        <v>49</v>
      </c>
      <c r="E134" s="31" t="s">
        <v>110</v>
      </c>
    </row>
    <row r="135" spans="1:16" x14ac:dyDescent="0.2">
      <c r="A135" s="24" t="s">
        <v>41</v>
      </c>
      <c r="B135" s="25" t="s">
        <v>158</v>
      </c>
      <c r="C135" s="25" t="s">
        <v>159</v>
      </c>
      <c r="D135" s="24" t="s">
        <v>44</v>
      </c>
      <c r="E135" s="26" t="s">
        <v>160</v>
      </c>
      <c r="F135" s="27" t="s">
        <v>46</v>
      </c>
      <c r="G135" s="28">
        <v>2</v>
      </c>
      <c r="H135" s="29">
        <v>0</v>
      </c>
      <c r="I135" s="29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30" t="s">
        <v>47</v>
      </c>
      <c r="E136" s="31" t="s">
        <v>44</v>
      </c>
    </row>
    <row r="137" spans="1:16" x14ac:dyDescent="0.2">
      <c r="A137" s="32" t="s">
        <v>48</v>
      </c>
      <c r="E137" s="33" t="s">
        <v>44</v>
      </c>
    </row>
    <row r="138" spans="1:16" ht="140.25" x14ac:dyDescent="0.2">
      <c r="A138" t="s">
        <v>49</v>
      </c>
      <c r="E138" s="31" t="s">
        <v>114</v>
      </c>
    </row>
    <row r="139" spans="1:16" x14ac:dyDescent="0.2">
      <c r="A139" s="24" t="s">
        <v>41</v>
      </c>
      <c r="B139" s="25" t="s">
        <v>161</v>
      </c>
      <c r="C139" s="25" t="s">
        <v>162</v>
      </c>
      <c r="D139" s="24" t="s">
        <v>44</v>
      </c>
      <c r="E139" s="26" t="s">
        <v>163</v>
      </c>
      <c r="F139" s="27" t="s">
        <v>46</v>
      </c>
      <c r="G139" s="28">
        <v>1</v>
      </c>
      <c r="H139" s="29">
        <v>0</v>
      </c>
      <c r="I139" s="29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30" t="s">
        <v>47</v>
      </c>
      <c r="E140" s="31" t="s">
        <v>44</v>
      </c>
    </row>
    <row r="141" spans="1:16" x14ac:dyDescent="0.2">
      <c r="A141" s="32" t="s">
        <v>48</v>
      </c>
      <c r="E141" s="33" t="s">
        <v>44</v>
      </c>
    </row>
    <row r="142" spans="1:16" ht="153" x14ac:dyDescent="0.2">
      <c r="A142" t="s">
        <v>49</v>
      </c>
      <c r="E142" s="31" t="s">
        <v>77</v>
      </c>
    </row>
    <row r="143" spans="1:16" x14ac:dyDescent="0.2">
      <c r="A143" s="24" t="s">
        <v>41</v>
      </c>
      <c r="B143" s="25" t="s">
        <v>164</v>
      </c>
      <c r="C143" s="25" t="s">
        <v>165</v>
      </c>
      <c r="D143" s="24" t="s">
        <v>44</v>
      </c>
      <c r="E143" s="26" t="s">
        <v>166</v>
      </c>
      <c r="F143" s="27" t="s">
        <v>46</v>
      </c>
      <c r="G143" s="28">
        <v>1</v>
      </c>
      <c r="H143" s="29">
        <v>0</v>
      </c>
      <c r="I143" s="29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30" t="s">
        <v>47</v>
      </c>
      <c r="E144" s="31" t="s">
        <v>44</v>
      </c>
    </row>
    <row r="145" spans="1:16" x14ac:dyDescent="0.2">
      <c r="A145" s="32" t="s">
        <v>48</v>
      </c>
      <c r="E145" s="33" t="s">
        <v>44</v>
      </c>
    </row>
    <row r="146" spans="1:16" ht="140.25" x14ac:dyDescent="0.2">
      <c r="A146" t="s">
        <v>49</v>
      </c>
      <c r="E146" s="31" t="s">
        <v>114</v>
      </c>
    </row>
    <row r="147" spans="1:16" x14ac:dyDescent="0.2">
      <c r="A147" s="24" t="s">
        <v>41</v>
      </c>
      <c r="B147" s="25" t="s">
        <v>167</v>
      </c>
      <c r="C147" s="25" t="s">
        <v>168</v>
      </c>
      <c r="D147" s="24" t="s">
        <v>44</v>
      </c>
      <c r="E147" s="26" t="s">
        <v>169</v>
      </c>
      <c r="F147" s="27" t="s">
        <v>46</v>
      </c>
      <c r="G147" s="28">
        <v>1</v>
      </c>
      <c r="H147" s="29">
        <v>0</v>
      </c>
      <c r="I147" s="29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30" t="s">
        <v>47</v>
      </c>
      <c r="E148" s="31" t="s">
        <v>44</v>
      </c>
    </row>
    <row r="149" spans="1:16" x14ac:dyDescent="0.2">
      <c r="A149" s="32" t="s">
        <v>48</v>
      </c>
      <c r="E149" s="33" t="s">
        <v>44</v>
      </c>
    </row>
    <row r="150" spans="1:16" ht="153" x14ac:dyDescent="0.2">
      <c r="A150" t="s">
        <v>49</v>
      </c>
      <c r="E150" s="31" t="s">
        <v>77</v>
      </c>
    </row>
    <row r="151" spans="1:16" x14ac:dyDescent="0.2">
      <c r="A151" s="24" t="s">
        <v>41</v>
      </c>
      <c r="B151" s="25" t="s">
        <v>170</v>
      </c>
      <c r="C151" s="25" t="s">
        <v>171</v>
      </c>
      <c r="D151" s="24" t="s">
        <v>44</v>
      </c>
      <c r="E151" s="26" t="s">
        <v>172</v>
      </c>
      <c r="F151" s="27" t="s">
        <v>46</v>
      </c>
      <c r="G151" s="28">
        <v>1</v>
      </c>
      <c r="H151" s="29">
        <v>0</v>
      </c>
      <c r="I151" s="29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30" t="s">
        <v>47</v>
      </c>
      <c r="E152" s="31" t="s">
        <v>44</v>
      </c>
    </row>
    <row r="153" spans="1:16" x14ac:dyDescent="0.2">
      <c r="A153" s="32" t="s">
        <v>48</v>
      </c>
      <c r="E153" s="33" t="s">
        <v>44</v>
      </c>
    </row>
    <row r="154" spans="1:16" ht="140.25" x14ac:dyDescent="0.2">
      <c r="A154" t="s">
        <v>49</v>
      </c>
      <c r="E154" s="31" t="s">
        <v>114</v>
      </c>
    </row>
    <row r="155" spans="1:16" x14ac:dyDescent="0.2">
      <c r="A155" s="24" t="s">
        <v>41</v>
      </c>
      <c r="B155" s="25" t="s">
        <v>173</v>
      </c>
      <c r="C155" s="25" t="s">
        <v>174</v>
      </c>
      <c r="D155" s="24" t="s">
        <v>44</v>
      </c>
      <c r="E155" s="26" t="s">
        <v>175</v>
      </c>
      <c r="F155" s="27" t="s">
        <v>46</v>
      </c>
      <c r="G155" s="28">
        <v>1</v>
      </c>
      <c r="H155" s="29">
        <v>0</v>
      </c>
      <c r="I155" s="29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30" t="s">
        <v>47</v>
      </c>
      <c r="E156" s="31" t="s">
        <v>44</v>
      </c>
    </row>
    <row r="157" spans="1:16" x14ac:dyDescent="0.2">
      <c r="A157" s="32" t="s">
        <v>48</v>
      </c>
      <c r="E157" s="33" t="s">
        <v>44</v>
      </c>
    </row>
    <row r="158" spans="1:16" ht="153" x14ac:dyDescent="0.2">
      <c r="A158" t="s">
        <v>49</v>
      </c>
      <c r="E158" s="31" t="s">
        <v>77</v>
      </c>
    </row>
    <row r="159" spans="1:16" x14ac:dyDescent="0.2">
      <c r="A159" s="24" t="s">
        <v>41</v>
      </c>
      <c r="B159" s="25" t="s">
        <v>176</v>
      </c>
      <c r="C159" s="25" t="s">
        <v>177</v>
      </c>
      <c r="D159" s="24" t="s">
        <v>44</v>
      </c>
      <c r="E159" s="26" t="s">
        <v>178</v>
      </c>
      <c r="F159" s="27" t="s">
        <v>46</v>
      </c>
      <c r="G159" s="28">
        <v>2</v>
      </c>
      <c r="H159" s="29">
        <v>0</v>
      </c>
      <c r="I159" s="29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30" t="s">
        <v>47</v>
      </c>
      <c r="E160" s="31" t="s">
        <v>44</v>
      </c>
    </row>
    <row r="161" spans="1:16" x14ac:dyDescent="0.2">
      <c r="A161" s="32" t="s">
        <v>48</v>
      </c>
      <c r="E161" s="33" t="s">
        <v>44</v>
      </c>
    </row>
    <row r="162" spans="1:16" ht="140.25" x14ac:dyDescent="0.2">
      <c r="A162" t="s">
        <v>49</v>
      </c>
      <c r="E162" s="31" t="s">
        <v>114</v>
      </c>
    </row>
    <row r="163" spans="1:16" x14ac:dyDescent="0.2">
      <c r="A163" s="24" t="s">
        <v>41</v>
      </c>
      <c r="B163" s="25" t="s">
        <v>179</v>
      </c>
      <c r="C163" s="25" t="s">
        <v>180</v>
      </c>
      <c r="D163" s="24" t="s">
        <v>44</v>
      </c>
      <c r="E163" s="26" t="s">
        <v>181</v>
      </c>
      <c r="F163" s="27" t="s">
        <v>46</v>
      </c>
      <c r="G163" s="28">
        <v>2</v>
      </c>
      <c r="H163" s="29">
        <v>0</v>
      </c>
      <c r="I163" s="29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30" t="s">
        <v>47</v>
      </c>
      <c r="E164" s="31" t="s">
        <v>44</v>
      </c>
    </row>
    <row r="165" spans="1:16" x14ac:dyDescent="0.2">
      <c r="A165" s="32" t="s">
        <v>48</v>
      </c>
      <c r="E165" s="33" t="s">
        <v>44</v>
      </c>
    </row>
    <row r="166" spans="1:16" ht="153" x14ac:dyDescent="0.2">
      <c r="A166" t="s">
        <v>49</v>
      </c>
      <c r="E166" s="31" t="s">
        <v>77</v>
      </c>
    </row>
    <row r="167" spans="1:16" x14ac:dyDescent="0.2">
      <c r="A167" s="24" t="s">
        <v>41</v>
      </c>
      <c r="B167" s="25" t="s">
        <v>182</v>
      </c>
      <c r="C167" s="25" t="s">
        <v>183</v>
      </c>
      <c r="D167" s="24" t="s">
        <v>44</v>
      </c>
      <c r="E167" s="26" t="s">
        <v>184</v>
      </c>
      <c r="F167" s="27" t="s">
        <v>46</v>
      </c>
      <c r="G167" s="28">
        <v>3</v>
      </c>
      <c r="H167" s="29">
        <v>0</v>
      </c>
      <c r="I167" s="29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30" t="s">
        <v>47</v>
      </c>
      <c r="E168" s="31" t="s">
        <v>44</v>
      </c>
    </row>
    <row r="169" spans="1:16" x14ac:dyDescent="0.2">
      <c r="A169" s="32" t="s">
        <v>48</v>
      </c>
      <c r="E169" s="33" t="s">
        <v>44</v>
      </c>
    </row>
    <row r="170" spans="1:16" ht="140.25" x14ac:dyDescent="0.2">
      <c r="A170" t="s">
        <v>49</v>
      </c>
      <c r="E170" s="31" t="s">
        <v>114</v>
      </c>
    </row>
    <row r="171" spans="1:16" x14ac:dyDescent="0.2">
      <c r="A171" s="24" t="s">
        <v>41</v>
      </c>
      <c r="B171" s="25" t="s">
        <v>185</v>
      </c>
      <c r="C171" s="25" t="s">
        <v>186</v>
      </c>
      <c r="D171" s="24" t="s">
        <v>44</v>
      </c>
      <c r="E171" s="26" t="s">
        <v>187</v>
      </c>
      <c r="F171" s="27" t="s">
        <v>46</v>
      </c>
      <c r="G171" s="28">
        <v>3</v>
      </c>
      <c r="H171" s="29">
        <v>0</v>
      </c>
      <c r="I171" s="29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30" t="s">
        <v>47</v>
      </c>
      <c r="E172" s="31" t="s">
        <v>44</v>
      </c>
    </row>
    <row r="173" spans="1:16" x14ac:dyDescent="0.2">
      <c r="A173" s="32" t="s">
        <v>48</v>
      </c>
      <c r="E173" s="33" t="s">
        <v>44</v>
      </c>
    </row>
    <row r="174" spans="1:16" ht="153" x14ac:dyDescent="0.2">
      <c r="A174" t="s">
        <v>49</v>
      </c>
      <c r="E174" s="31" t="s">
        <v>77</v>
      </c>
    </row>
    <row r="175" spans="1:16" x14ac:dyDescent="0.2">
      <c r="A175" s="24" t="s">
        <v>41</v>
      </c>
      <c r="B175" s="25" t="s">
        <v>188</v>
      </c>
      <c r="C175" s="25" t="s">
        <v>189</v>
      </c>
      <c r="D175" s="24" t="s">
        <v>44</v>
      </c>
      <c r="E175" s="26" t="s">
        <v>190</v>
      </c>
      <c r="F175" s="27" t="s">
        <v>46</v>
      </c>
      <c r="G175" s="28">
        <v>1</v>
      </c>
      <c r="H175" s="29">
        <v>0</v>
      </c>
      <c r="I175" s="29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30" t="s">
        <v>47</v>
      </c>
      <c r="E176" s="31" t="s">
        <v>44</v>
      </c>
    </row>
    <row r="177" spans="1:16" x14ac:dyDescent="0.2">
      <c r="A177" s="32" t="s">
        <v>48</v>
      </c>
      <c r="E177" s="33" t="s">
        <v>44</v>
      </c>
    </row>
    <row r="178" spans="1:16" ht="140.25" x14ac:dyDescent="0.2">
      <c r="A178" t="s">
        <v>49</v>
      </c>
      <c r="E178" s="31" t="s">
        <v>114</v>
      </c>
    </row>
    <row r="179" spans="1:16" x14ac:dyDescent="0.2">
      <c r="A179" s="24" t="s">
        <v>41</v>
      </c>
      <c r="B179" s="25" t="s">
        <v>191</v>
      </c>
      <c r="C179" s="25" t="s">
        <v>192</v>
      </c>
      <c r="D179" s="24" t="s">
        <v>44</v>
      </c>
      <c r="E179" s="26" t="s">
        <v>193</v>
      </c>
      <c r="F179" s="27" t="s">
        <v>46</v>
      </c>
      <c r="G179" s="28">
        <v>1</v>
      </c>
      <c r="H179" s="29">
        <v>0</v>
      </c>
      <c r="I179" s="29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30" t="s">
        <v>47</v>
      </c>
      <c r="E180" s="31" t="s">
        <v>44</v>
      </c>
    </row>
    <row r="181" spans="1:16" x14ac:dyDescent="0.2">
      <c r="A181" s="32" t="s">
        <v>48</v>
      </c>
      <c r="E181" s="33" t="s">
        <v>44</v>
      </c>
    </row>
    <row r="182" spans="1:16" ht="153" x14ac:dyDescent="0.2">
      <c r="A182" t="s">
        <v>49</v>
      </c>
      <c r="E182" s="31" t="s">
        <v>77</v>
      </c>
    </row>
    <row r="183" spans="1:16" x14ac:dyDescent="0.2">
      <c r="A183" s="24" t="s">
        <v>41</v>
      </c>
      <c r="B183" s="25" t="s">
        <v>194</v>
      </c>
      <c r="C183" s="25" t="s">
        <v>195</v>
      </c>
      <c r="D183" s="24" t="s">
        <v>44</v>
      </c>
      <c r="E183" s="26" t="s">
        <v>196</v>
      </c>
      <c r="F183" s="27" t="s">
        <v>46</v>
      </c>
      <c r="G183" s="28">
        <v>1</v>
      </c>
      <c r="H183" s="29">
        <v>0</v>
      </c>
      <c r="I183" s="29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30" t="s">
        <v>47</v>
      </c>
      <c r="E184" s="31" t="s">
        <v>44</v>
      </c>
    </row>
    <row r="185" spans="1:16" x14ac:dyDescent="0.2">
      <c r="A185" s="32" t="s">
        <v>48</v>
      </c>
      <c r="E185" s="33" t="s">
        <v>44</v>
      </c>
    </row>
    <row r="186" spans="1:16" ht="140.25" x14ac:dyDescent="0.2">
      <c r="A186" t="s">
        <v>49</v>
      </c>
      <c r="E186" s="31" t="s">
        <v>114</v>
      </c>
    </row>
    <row r="187" spans="1:16" x14ac:dyDescent="0.2">
      <c r="A187" s="24" t="s">
        <v>41</v>
      </c>
      <c r="B187" s="25" t="s">
        <v>197</v>
      </c>
      <c r="C187" s="25" t="s">
        <v>198</v>
      </c>
      <c r="D187" s="24" t="s">
        <v>44</v>
      </c>
      <c r="E187" s="26" t="s">
        <v>199</v>
      </c>
      <c r="F187" s="27" t="s">
        <v>46</v>
      </c>
      <c r="G187" s="28">
        <v>1</v>
      </c>
      <c r="H187" s="29">
        <v>0</v>
      </c>
      <c r="I187" s="29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30" t="s">
        <v>47</v>
      </c>
      <c r="E188" s="31" t="s">
        <v>44</v>
      </c>
    </row>
    <row r="189" spans="1:16" x14ac:dyDescent="0.2">
      <c r="A189" s="32" t="s">
        <v>48</v>
      </c>
      <c r="E189" s="33" t="s">
        <v>44</v>
      </c>
    </row>
    <row r="190" spans="1:16" ht="153" x14ac:dyDescent="0.2">
      <c r="A190" t="s">
        <v>49</v>
      </c>
      <c r="E190" s="31" t="s">
        <v>77</v>
      </c>
    </row>
    <row r="191" spans="1:16" ht="25.5" x14ac:dyDescent="0.2">
      <c r="A191" s="24" t="s">
        <v>41</v>
      </c>
      <c r="B191" s="25" t="s">
        <v>35</v>
      </c>
      <c r="C191" s="25" t="s">
        <v>200</v>
      </c>
      <c r="D191" s="24" t="s">
        <v>44</v>
      </c>
      <c r="E191" s="26" t="s">
        <v>201</v>
      </c>
      <c r="F191" s="27" t="s">
        <v>46</v>
      </c>
      <c r="G191" s="28">
        <v>1</v>
      </c>
      <c r="H191" s="29">
        <v>0</v>
      </c>
      <c r="I191" s="29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30" t="s">
        <v>47</v>
      </c>
      <c r="E192" s="31" t="s">
        <v>44</v>
      </c>
    </row>
    <row r="193" spans="1:16" x14ac:dyDescent="0.2">
      <c r="A193" s="32" t="s">
        <v>48</v>
      </c>
      <c r="E193" s="33" t="s">
        <v>44</v>
      </c>
    </row>
    <row r="194" spans="1:16" ht="114.75" x14ac:dyDescent="0.2">
      <c r="A194" t="s">
        <v>49</v>
      </c>
      <c r="E194" s="31" t="s">
        <v>110</v>
      </c>
    </row>
    <row r="195" spans="1:16" ht="25.5" x14ac:dyDescent="0.2">
      <c r="A195" s="24" t="s">
        <v>41</v>
      </c>
      <c r="B195" s="25" t="s">
        <v>36</v>
      </c>
      <c r="C195" s="25" t="s">
        <v>202</v>
      </c>
      <c r="D195" s="24" t="s">
        <v>44</v>
      </c>
      <c r="E195" s="26" t="s">
        <v>203</v>
      </c>
      <c r="F195" s="27" t="s">
        <v>46</v>
      </c>
      <c r="G195" s="28">
        <v>2</v>
      </c>
      <c r="H195" s="29">
        <v>0</v>
      </c>
      <c r="I195" s="29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30" t="s">
        <v>47</v>
      </c>
      <c r="E196" s="31" t="s">
        <v>44</v>
      </c>
    </row>
    <row r="197" spans="1:16" x14ac:dyDescent="0.2">
      <c r="A197" s="32" t="s">
        <v>48</v>
      </c>
      <c r="E197" s="33" t="s">
        <v>44</v>
      </c>
    </row>
    <row r="198" spans="1:16" ht="114.75" x14ac:dyDescent="0.2">
      <c r="A198" t="s">
        <v>49</v>
      </c>
      <c r="E198" s="31" t="s">
        <v>110</v>
      </c>
    </row>
    <row r="199" spans="1:16" ht="25.5" x14ac:dyDescent="0.2">
      <c r="A199" s="24" t="s">
        <v>41</v>
      </c>
      <c r="B199" s="25" t="s">
        <v>204</v>
      </c>
      <c r="C199" s="25" t="s">
        <v>202</v>
      </c>
      <c r="D199" s="24" t="s">
        <v>44</v>
      </c>
      <c r="E199" s="26" t="s">
        <v>205</v>
      </c>
      <c r="F199" s="27" t="s">
        <v>46</v>
      </c>
      <c r="G199" s="28">
        <v>1</v>
      </c>
      <c r="H199" s="29">
        <v>0</v>
      </c>
      <c r="I199" s="29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30" t="s">
        <v>47</v>
      </c>
      <c r="E200" s="31" t="s">
        <v>44</v>
      </c>
    </row>
    <row r="201" spans="1:16" x14ac:dyDescent="0.2">
      <c r="A201" s="32" t="s">
        <v>48</v>
      </c>
      <c r="E201" s="33" t="s">
        <v>44</v>
      </c>
    </row>
    <row r="202" spans="1:16" ht="114.75" x14ac:dyDescent="0.2">
      <c r="A202" t="s">
        <v>49</v>
      </c>
      <c r="E202" s="31" t="s">
        <v>110</v>
      </c>
    </row>
    <row r="203" spans="1:16" x14ac:dyDescent="0.2">
      <c r="A203" s="24" t="s">
        <v>41</v>
      </c>
      <c r="B203" s="25" t="s">
        <v>206</v>
      </c>
      <c r="C203" s="25" t="s">
        <v>207</v>
      </c>
      <c r="D203" s="24" t="s">
        <v>44</v>
      </c>
      <c r="E203" s="26" t="s">
        <v>208</v>
      </c>
      <c r="F203" s="27" t="s">
        <v>46</v>
      </c>
      <c r="G203" s="28">
        <v>5</v>
      </c>
      <c r="H203" s="29">
        <v>0</v>
      </c>
      <c r="I203" s="29">
        <f>ROUND(ROUND(H203,2)*ROUND(G203,3),2)</f>
        <v>0</v>
      </c>
      <c r="O203">
        <f>(I203*21)/100</f>
        <v>0</v>
      </c>
      <c r="P203" t="s">
        <v>10</v>
      </c>
    </row>
    <row r="204" spans="1:16" x14ac:dyDescent="0.2">
      <c r="A204" s="30" t="s">
        <v>47</v>
      </c>
      <c r="E204" s="31" t="s">
        <v>44</v>
      </c>
    </row>
    <row r="205" spans="1:16" x14ac:dyDescent="0.2">
      <c r="A205" s="32" t="s">
        <v>48</v>
      </c>
      <c r="E205" s="33" t="s">
        <v>44</v>
      </c>
    </row>
    <row r="206" spans="1:16" ht="114.75" x14ac:dyDescent="0.2">
      <c r="A206" t="s">
        <v>49</v>
      </c>
      <c r="E206" s="31" t="s">
        <v>110</v>
      </c>
    </row>
    <row r="207" spans="1:16" x14ac:dyDescent="0.2">
      <c r="A207" s="24" t="s">
        <v>41</v>
      </c>
      <c r="B207" s="25" t="s">
        <v>209</v>
      </c>
      <c r="C207" s="25" t="s">
        <v>210</v>
      </c>
      <c r="D207" s="24" t="s">
        <v>44</v>
      </c>
      <c r="E207" s="26" t="s">
        <v>211</v>
      </c>
      <c r="F207" s="27" t="s">
        <v>46</v>
      </c>
      <c r="G207" s="28">
        <v>6</v>
      </c>
      <c r="H207" s="29">
        <v>0</v>
      </c>
      <c r="I207" s="29">
        <f>ROUND(ROUND(H207,2)*ROUND(G207,3),2)</f>
        <v>0</v>
      </c>
      <c r="O207">
        <f>(I207*21)/100</f>
        <v>0</v>
      </c>
      <c r="P207" t="s">
        <v>10</v>
      </c>
    </row>
    <row r="208" spans="1:16" x14ac:dyDescent="0.2">
      <c r="A208" s="30" t="s">
        <v>47</v>
      </c>
      <c r="E208" s="31" t="s">
        <v>44</v>
      </c>
    </row>
    <row r="209" spans="1:16" x14ac:dyDescent="0.2">
      <c r="A209" s="32" t="s">
        <v>48</v>
      </c>
      <c r="E209" s="33" t="s">
        <v>44</v>
      </c>
    </row>
    <row r="210" spans="1:16" ht="114.75" x14ac:dyDescent="0.2">
      <c r="A210" t="s">
        <v>49</v>
      </c>
      <c r="E210" s="31" t="s">
        <v>110</v>
      </c>
    </row>
    <row r="211" spans="1:16" x14ac:dyDescent="0.2">
      <c r="A211" s="24" t="s">
        <v>41</v>
      </c>
      <c r="B211" s="25" t="s">
        <v>212</v>
      </c>
      <c r="C211" s="25" t="s">
        <v>213</v>
      </c>
      <c r="D211" s="24" t="s">
        <v>44</v>
      </c>
      <c r="E211" s="26" t="s">
        <v>214</v>
      </c>
      <c r="F211" s="27" t="s">
        <v>46</v>
      </c>
      <c r="G211" s="28">
        <v>1</v>
      </c>
      <c r="H211" s="29">
        <v>0</v>
      </c>
      <c r="I211" s="29">
        <f>ROUND(ROUND(H211,2)*ROUND(G211,3),2)</f>
        <v>0</v>
      </c>
      <c r="O211">
        <f>(I211*21)/100</f>
        <v>0</v>
      </c>
      <c r="P211" t="s">
        <v>10</v>
      </c>
    </row>
    <row r="212" spans="1:16" x14ac:dyDescent="0.2">
      <c r="A212" s="30" t="s">
        <v>47</v>
      </c>
      <c r="E212" s="31" t="s">
        <v>44</v>
      </c>
    </row>
    <row r="213" spans="1:16" x14ac:dyDescent="0.2">
      <c r="A213" s="32" t="s">
        <v>48</v>
      </c>
      <c r="E213" s="33" t="s">
        <v>44</v>
      </c>
    </row>
    <row r="214" spans="1:16" ht="63.75" x14ac:dyDescent="0.2">
      <c r="A214" t="s">
        <v>49</v>
      </c>
      <c r="E214" s="31" t="s">
        <v>215</v>
      </c>
    </row>
    <row r="215" spans="1:16" x14ac:dyDescent="0.2">
      <c r="A215" s="24" t="s">
        <v>41</v>
      </c>
      <c r="B215" s="25" t="s">
        <v>216</v>
      </c>
      <c r="C215" s="25" t="s">
        <v>217</v>
      </c>
      <c r="D215" s="24" t="s">
        <v>44</v>
      </c>
      <c r="E215" s="26" t="s">
        <v>218</v>
      </c>
      <c r="F215" s="27" t="s">
        <v>46</v>
      </c>
      <c r="G215" s="28">
        <v>1</v>
      </c>
      <c r="H215" s="29">
        <v>0</v>
      </c>
      <c r="I215" s="29">
        <f>ROUND(ROUND(H215,2)*ROUND(G215,3),2)</f>
        <v>0</v>
      </c>
      <c r="O215">
        <f>(I215*21)/100</f>
        <v>0</v>
      </c>
      <c r="P215" t="s">
        <v>10</v>
      </c>
    </row>
    <row r="216" spans="1:16" x14ac:dyDescent="0.2">
      <c r="A216" s="30" t="s">
        <v>47</v>
      </c>
      <c r="E216" s="31" t="s">
        <v>44</v>
      </c>
    </row>
    <row r="217" spans="1:16" x14ac:dyDescent="0.2">
      <c r="A217" s="32" t="s">
        <v>48</v>
      </c>
      <c r="E217" s="33" t="s">
        <v>44</v>
      </c>
    </row>
    <row r="218" spans="1:16" ht="63.75" x14ac:dyDescent="0.2">
      <c r="A218" t="s">
        <v>49</v>
      </c>
      <c r="E218" s="31" t="s">
        <v>219</v>
      </c>
    </row>
    <row r="219" spans="1:16" ht="25.5" x14ac:dyDescent="0.2">
      <c r="A219" s="24" t="s">
        <v>41</v>
      </c>
      <c r="B219" s="25" t="s">
        <v>2</v>
      </c>
      <c r="C219" s="25" t="s">
        <v>220</v>
      </c>
      <c r="D219" s="24" t="s">
        <v>44</v>
      </c>
      <c r="E219" s="26" t="s">
        <v>221</v>
      </c>
      <c r="F219" s="27" t="s">
        <v>46</v>
      </c>
      <c r="G219" s="28">
        <v>1</v>
      </c>
      <c r="H219" s="29">
        <v>0</v>
      </c>
      <c r="I219" s="29">
        <f>ROUND(ROUND(H219,2)*ROUND(G219,3),2)</f>
        <v>0</v>
      </c>
      <c r="O219">
        <f>(I219*21)/100</f>
        <v>0</v>
      </c>
      <c r="P219" t="s">
        <v>10</v>
      </c>
    </row>
    <row r="220" spans="1:16" x14ac:dyDescent="0.2">
      <c r="A220" s="30" t="s">
        <v>47</v>
      </c>
      <c r="E220" s="31" t="s">
        <v>44</v>
      </c>
    </row>
    <row r="221" spans="1:16" x14ac:dyDescent="0.2">
      <c r="A221" s="32" t="s">
        <v>48</v>
      </c>
      <c r="E221" s="33" t="s">
        <v>44</v>
      </c>
    </row>
    <row r="222" spans="1:16" ht="114.75" x14ac:dyDescent="0.2">
      <c r="A222" t="s">
        <v>49</v>
      </c>
      <c r="E222" s="31" t="s">
        <v>110</v>
      </c>
    </row>
    <row r="223" spans="1:16" ht="25.5" x14ac:dyDescent="0.2">
      <c r="A223" s="24" t="s">
        <v>41</v>
      </c>
      <c r="B223" s="25" t="s">
        <v>32</v>
      </c>
      <c r="C223" s="25" t="s">
        <v>220</v>
      </c>
      <c r="D223" s="24" t="s">
        <v>44</v>
      </c>
      <c r="E223" s="26" t="s">
        <v>222</v>
      </c>
      <c r="F223" s="27" t="s">
        <v>46</v>
      </c>
      <c r="G223" s="28">
        <v>1</v>
      </c>
      <c r="H223" s="29">
        <v>0</v>
      </c>
      <c r="I223" s="29">
        <f>ROUND(ROUND(H223,2)*ROUND(G223,3),2)</f>
        <v>0</v>
      </c>
      <c r="O223">
        <f>(I223*21)/100</f>
        <v>0</v>
      </c>
      <c r="P223" t="s">
        <v>10</v>
      </c>
    </row>
    <row r="224" spans="1:16" x14ac:dyDescent="0.2">
      <c r="A224" s="30" t="s">
        <v>47</v>
      </c>
      <c r="E224" s="31" t="s">
        <v>44</v>
      </c>
    </row>
    <row r="225" spans="1:16" x14ac:dyDescent="0.2">
      <c r="A225" s="32" t="s">
        <v>48</v>
      </c>
      <c r="E225" s="33" t="s">
        <v>44</v>
      </c>
    </row>
    <row r="226" spans="1:16" ht="114.75" x14ac:dyDescent="0.2">
      <c r="A226" t="s">
        <v>49</v>
      </c>
      <c r="E226" s="31" t="s">
        <v>110</v>
      </c>
    </row>
    <row r="227" spans="1:16" x14ac:dyDescent="0.2">
      <c r="A227" s="24" t="s">
        <v>41</v>
      </c>
      <c r="B227" s="25" t="s">
        <v>33</v>
      </c>
      <c r="C227" s="25" t="s">
        <v>223</v>
      </c>
      <c r="D227" s="24" t="s">
        <v>44</v>
      </c>
      <c r="E227" s="26" t="s">
        <v>224</v>
      </c>
      <c r="F227" s="27" t="s">
        <v>46</v>
      </c>
      <c r="G227" s="28">
        <v>3</v>
      </c>
      <c r="H227" s="29">
        <v>0</v>
      </c>
      <c r="I227" s="29">
        <f>ROUND(ROUND(H227,2)*ROUND(G227,3),2)</f>
        <v>0</v>
      </c>
      <c r="O227">
        <f>(I227*21)/100</f>
        <v>0</v>
      </c>
      <c r="P227" t="s">
        <v>10</v>
      </c>
    </row>
    <row r="228" spans="1:16" x14ac:dyDescent="0.2">
      <c r="A228" s="30" t="s">
        <v>47</v>
      </c>
      <c r="E228" s="31" t="s">
        <v>44</v>
      </c>
    </row>
    <row r="229" spans="1:16" x14ac:dyDescent="0.2">
      <c r="A229" s="32" t="s">
        <v>48</v>
      </c>
      <c r="E229" s="33" t="s">
        <v>44</v>
      </c>
    </row>
    <row r="230" spans="1:16" ht="140.25" x14ac:dyDescent="0.2">
      <c r="A230" t="s">
        <v>49</v>
      </c>
      <c r="E230" s="31" t="s">
        <v>114</v>
      </c>
    </row>
    <row r="231" spans="1:16" x14ac:dyDescent="0.2">
      <c r="A231" s="24" t="s">
        <v>41</v>
      </c>
      <c r="B231" s="25" t="s">
        <v>34</v>
      </c>
      <c r="C231" s="25" t="s">
        <v>225</v>
      </c>
      <c r="D231" s="24" t="s">
        <v>44</v>
      </c>
      <c r="E231" s="26" t="s">
        <v>226</v>
      </c>
      <c r="F231" s="27" t="s">
        <v>46</v>
      </c>
      <c r="G231" s="28">
        <v>1</v>
      </c>
      <c r="H231" s="29">
        <v>0</v>
      </c>
      <c r="I231" s="29">
        <f>ROUND(ROUND(H231,2)*ROUND(G231,3),2)</f>
        <v>0</v>
      </c>
      <c r="O231">
        <f>(I231*21)/100</f>
        <v>0</v>
      </c>
      <c r="P231" t="s">
        <v>10</v>
      </c>
    </row>
    <row r="232" spans="1:16" x14ac:dyDescent="0.2">
      <c r="A232" s="30" t="s">
        <v>47</v>
      </c>
      <c r="E232" s="31" t="s">
        <v>44</v>
      </c>
    </row>
    <row r="233" spans="1:16" x14ac:dyDescent="0.2">
      <c r="A233" s="32" t="s">
        <v>48</v>
      </c>
      <c r="E233" s="33" t="s">
        <v>44</v>
      </c>
    </row>
    <row r="234" spans="1:16" ht="153" x14ac:dyDescent="0.2">
      <c r="A234" t="s">
        <v>49</v>
      </c>
      <c r="E234" s="31" t="s">
        <v>77</v>
      </c>
    </row>
    <row r="235" spans="1:16" x14ac:dyDescent="0.2">
      <c r="A235" s="24" t="s">
        <v>41</v>
      </c>
      <c r="B235" s="25" t="s">
        <v>227</v>
      </c>
      <c r="C235" s="25" t="s">
        <v>228</v>
      </c>
      <c r="D235" s="24" t="s">
        <v>44</v>
      </c>
      <c r="E235" s="26" t="s">
        <v>229</v>
      </c>
      <c r="F235" s="27" t="s">
        <v>46</v>
      </c>
      <c r="G235" s="28">
        <v>4</v>
      </c>
      <c r="H235" s="29">
        <v>0</v>
      </c>
      <c r="I235" s="29">
        <f>ROUND(ROUND(H235,2)*ROUND(G235,3),2)</f>
        <v>0</v>
      </c>
      <c r="O235">
        <f>(I235*21)/100</f>
        <v>0</v>
      </c>
      <c r="P235" t="s">
        <v>10</v>
      </c>
    </row>
    <row r="236" spans="1:16" x14ac:dyDescent="0.2">
      <c r="A236" s="30" t="s">
        <v>47</v>
      </c>
      <c r="E236" s="31" t="s">
        <v>44</v>
      </c>
    </row>
    <row r="237" spans="1:16" x14ac:dyDescent="0.2">
      <c r="A237" s="32" t="s">
        <v>48</v>
      </c>
      <c r="E237" s="33" t="s">
        <v>44</v>
      </c>
    </row>
    <row r="238" spans="1:16" ht="140.25" x14ac:dyDescent="0.2">
      <c r="A238" t="s">
        <v>49</v>
      </c>
      <c r="E238" s="31" t="s">
        <v>114</v>
      </c>
    </row>
    <row r="239" spans="1:16" x14ac:dyDescent="0.2">
      <c r="A239" s="24" t="s">
        <v>41</v>
      </c>
      <c r="B239" s="25" t="s">
        <v>230</v>
      </c>
      <c r="C239" s="25" t="s">
        <v>231</v>
      </c>
      <c r="D239" s="24" t="s">
        <v>44</v>
      </c>
      <c r="E239" s="26" t="s">
        <v>232</v>
      </c>
      <c r="F239" s="27" t="s">
        <v>46</v>
      </c>
      <c r="G239" s="28">
        <v>5</v>
      </c>
      <c r="H239" s="29">
        <v>0</v>
      </c>
      <c r="I239" s="29">
        <f>ROUND(ROUND(H239,2)*ROUND(G239,3),2)</f>
        <v>0</v>
      </c>
      <c r="O239">
        <f>(I239*21)/100</f>
        <v>0</v>
      </c>
      <c r="P239" t="s">
        <v>10</v>
      </c>
    </row>
    <row r="240" spans="1:16" x14ac:dyDescent="0.2">
      <c r="A240" s="30" t="s">
        <v>47</v>
      </c>
      <c r="E240" s="31" t="s">
        <v>44</v>
      </c>
    </row>
    <row r="241" spans="1:16" x14ac:dyDescent="0.2">
      <c r="A241" s="32" t="s">
        <v>48</v>
      </c>
      <c r="E241" s="33" t="s">
        <v>44</v>
      </c>
    </row>
    <row r="242" spans="1:16" ht="140.25" x14ac:dyDescent="0.2">
      <c r="A242" t="s">
        <v>49</v>
      </c>
      <c r="E242" s="31" t="s">
        <v>114</v>
      </c>
    </row>
    <row r="243" spans="1:16" x14ac:dyDescent="0.2">
      <c r="A243" s="24" t="s">
        <v>41</v>
      </c>
      <c r="B243" s="25" t="s">
        <v>233</v>
      </c>
      <c r="C243" s="25" t="s">
        <v>234</v>
      </c>
      <c r="D243" s="24" t="s">
        <v>44</v>
      </c>
      <c r="E243" s="26" t="s">
        <v>235</v>
      </c>
      <c r="F243" s="27" t="s">
        <v>46</v>
      </c>
      <c r="G243" s="28">
        <v>7</v>
      </c>
      <c r="H243" s="29">
        <v>0</v>
      </c>
      <c r="I243" s="29">
        <f>ROUND(ROUND(H243,2)*ROUND(G243,3),2)</f>
        <v>0</v>
      </c>
      <c r="O243">
        <f>(I243*21)/100</f>
        <v>0</v>
      </c>
      <c r="P243" t="s">
        <v>10</v>
      </c>
    </row>
    <row r="244" spans="1:16" x14ac:dyDescent="0.2">
      <c r="A244" s="30" t="s">
        <v>47</v>
      </c>
      <c r="E244" s="31" t="s">
        <v>44</v>
      </c>
    </row>
    <row r="245" spans="1:16" x14ac:dyDescent="0.2">
      <c r="A245" s="32" t="s">
        <v>48</v>
      </c>
      <c r="E245" s="33" t="s">
        <v>44</v>
      </c>
    </row>
    <row r="246" spans="1:16" ht="153" x14ac:dyDescent="0.2">
      <c r="A246" t="s">
        <v>49</v>
      </c>
      <c r="E246" s="31" t="s">
        <v>77</v>
      </c>
    </row>
    <row r="247" spans="1:16" x14ac:dyDescent="0.2">
      <c r="A247" s="24" t="s">
        <v>41</v>
      </c>
      <c r="B247" s="25" t="s">
        <v>39</v>
      </c>
      <c r="C247" s="25" t="s">
        <v>236</v>
      </c>
      <c r="D247" s="24" t="s">
        <v>44</v>
      </c>
      <c r="E247" s="26" t="s">
        <v>237</v>
      </c>
      <c r="F247" s="27" t="s">
        <v>46</v>
      </c>
      <c r="G247" s="28">
        <v>3</v>
      </c>
      <c r="H247" s="29">
        <v>0</v>
      </c>
      <c r="I247" s="29">
        <f>ROUND(ROUND(H247,2)*ROUND(G247,3),2)</f>
        <v>0</v>
      </c>
      <c r="O247">
        <f>(I247*21)/100</f>
        <v>0</v>
      </c>
      <c r="P247" t="s">
        <v>10</v>
      </c>
    </row>
    <row r="248" spans="1:16" x14ac:dyDescent="0.2">
      <c r="A248" s="30" t="s">
        <v>47</v>
      </c>
      <c r="E248" s="31" t="s">
        <v>44</v>
      </c>
    </row>
    <row r="249" spans="1:16" x14ac:dyDescent="0.2">
      <c r="A249" s="32" t="s">
        <v>48</v>
      </c>
      <c r="E249" s="33" t="s">
        <v>44</v>
      </c>
    </row>
    <row r="250" spans="1:16" ht="114.75" x14ac:dyDescent="0.2">
      <c r="A250" t="s">
        <v>49</v>
      </c>
      <c r="E250" s="31" t="s">
        <v>110</v>
      </c>
    </row>
    <row r="251" spans="1:16" x14ac:dyDescent="0.2">
      <c r="A251" s="24" t="s">
        <v>41</v>
      </c>
      <c r="B251" s="25" t="s">
        <v>238</v>
      </c>
      <c r="C251" s="25" t="s">
        <v>239</v>
      </c>
      <c r="D251" s="24" t="s">
        <v>44</v>
      </c>
      <c r="E251" s="26" t="s">
        <v>240</v>
      </c>
      <c r="F251" s="27" t="s">
        <v>46</v>
      </c>
      <c r="G251" s="28">
        <v>3</v>
      </c>
      <c r="H251" s="29">
        <v>0</v>
      </c>
      <c r="I251" s="29">
        <f>ROUND(ROUND(H251,2)*ROUND(G251,3),2)</f>
        <v>0</v>
      </c>
      <c r="O251">
        <f>(I251*21)/100</f>
        <v>0</v>
      </c>
      <c r="P251" t="s">
        <v>10</v>
      </c>
    </row>
    <row r="252" spans="1:16" x14ac:dyDescent="0.2">
      <c r="A252" s="30" t="s">
        <v>47</v>
      </c>
      <c r="E252" s="31" t="s">
        <v>44</v>
      </c>
    </row>
    <row r="253" spans="1:16" x14ac:dyDescent="0.2">
      <c r="A253" s="32" t="s">
        <v>48</v>
      </c>
      <c r="E253" s="33" t="s">
        <v>44</v>
      </c>
    </row>
    <row r="254" spans="1:16" ht="140.25" x14ac:dyDescent="0.2">
      <c r="A254" t="s">
        <v>49</v>
      </c>
      <c r="E254" s="31" t="s">
        <v>114</v>
      </c>
    </row>
    <row r="255" spans="1:16" x14ac:dyDescent="0.2">
      <c r="A255" s="24" t="s">
        <v>41</v>
      </c>
      <c r="B255" s="25" t="s">
        <v>241</v>
      </c>
      <c r="C255" s="25" t="s">
        <v>242</v>
      </c>
      <c r="D255" s="24" t="s">
        <v>44</v>
      </c>
      <c r="E255" s="26" t="s">
        <v>243</v>
      </c>
      <c r="F255" s="27" t="s">
        <v>46</v>
      </c>
      <c r="G255" s="28">
        <v>1</v>
      </c>
      <c r="H255" s="29">
        <v>0</v>
      </c>
      <c r="I255" s="29">
        <f>ROUND(ROUND(H255,2)*ROUND(G255,3),2)</f>
        <v>0</v>
      </c>
      <c r="O255">
        <f>(I255*21)/100</f>
        <v>0</v>
      </c>
      <c r="P255" t="s">
        <v>10</v>
      </c>
    </row>
    <row r="256" spans="1:16" x14ac:dyDescent="0.2">
      <c r="A256" s="30" t="s">
        <v>47</v>
      </c>
      <c r="E256" s="31" t="s">
        <v>44</v>
      </c>
    </row>
    <row r="257" spans="1:18" x14ac:dyDescent="0.2">
      <c r="A257" s="32" t="s">
        <v>48</v>
      </c>
      <c r="E257" s="33" t="s">
        <v>44</v>
      </c>
    </row>
    <row r="258" spans="1:18" ht="127.5" x14ac:dyDescent="0.2">
      <c r="A258" t="s">
        <v>49</v>
      </c>
      <c r="E258" s="31" t="s">
        <v>67</v>
      </c>
    </row>
    <row r="259" spans="1:18" x14ac:dyDescent="0.2">
      <c r="A259" s="24" t="s">
        <v>41</v>
      </c>
      <c r="B259" s="25" t="s">
        <v>244</v>
      </c>
      <c r="C259" s="25" t="s">
        <v>245</v>
      </c>
      <c r="D259" s="24" t="s">
        <v>44</v>
      </c>
      <c r="E259" s="26" t="s">
        <v>246</v>
      </c>
      <c r="F259" s="27" t="s">
        <v>46</v>
      </c>
      <c r="G259" s="28">
        <v>1</v>
      </c>
      <c r="H259" s="29">
        <v>0</v>
      </c>
      <c r="I259" s="29">
        <f>ROUND(ROUND(H259,2)*ROUND(G259,3),2)</f>
        <v>0</v>
      </c>
      <c r="O259">
        <f>(I259*21)/100</f>
        <v>0</v>
      </c>
      <c r="P259" t="s">
        <v>10</v>
      </c>
    </row>
    <row r="260" spans="1:18" x14ac:dyDescent="0.2">
      <c r="A260" s="30" t="s">
        <v>47</v>
      </c>
      <c r="E260" s="31" t="s">
        <v>44</v>
      </c>
    </row>
    <row r="261" spans="1:18" x14ac:dyDescent="0.2">
      <c r="A261" s="32" t="s">
        <v>48</v>
      </c>
      <c r="E261" s="33" t="s">
        <v>44</v>
      </c>
    </row>
    <row r="262" spans="1:18" ht="153" x14ac:dyDescent="0.2">
      <c r="A262" t="s">
        <v>49</v>
      </c>
      <c r="E262" s="31" t="s">
        <v>77</v>
      </c>
    </row>
    <row r="263" spans="1:18" ht="12.75" customHeight="1" x14ac:dyDescent="0.2">
      <c r="A263" s="3" t="s">
        <v>37</v>
      </c>
      <c r="B263" s="3"/>
      <c r="C263" s="21" t="s">
        <v>247</v>
      </c>
      <c r="D263" s="3"/>
      <c r="E263" s="34" t="s">
        <v>248</v>
      </c>
      <c r="F263" s="3"/>
      <c r="G263" s="3"/>
      <c r="H263" s="3"/>
      <c r="I263" s="23">
        <f>0+Q263</f>
        <v>0</v>
      </c>
      <c r="O263">
        <f>0+R263</f>
        <v>0</v>
      </c>
      <c r="Q263">
        <f>0+I264+I268+I272</f>
        <v>0</v>
      </c>
      <c r="R263">
        <f>0+O264+O268+O272</f>
        <v>0</v>
      </c>
    </row>
    <row r="264" spans="1:18" ht="25.5" x14ac:dyDescent="0.2">
      <c r="A264" s="24" t="s">
        <v>41</v>
      </c>
      <c r="B264" s="25" t="s">
        <v>233</v>
      </c>
      <c r="C264" s="25" t="s">
        <v>249</v>
      </c>
      <c r="D264" s="24" t="s">
        <v>250</v>
      </c>
      <c r="E264" s="26" t="s">
        <v>251</v>
      </c>
      <c r="F264" s="27" t="s">
        <v>252</v>
      </c>
      <c r="G264" s="28">
        <v>0.02</v>
      </c>
      <c r="H264" s="29">
        <v>0</v>
      </c>
      <c r="I264" s="29">
        <f>ROUND(ROUND(H264,2)*ROUND(G264,3),2)</f>
        <v>0</v>
      </c>
      <c r="O264">
        <f>(I264*21)/100</f>
        <v>0</v>
      </c>
      <c r="P264" t="s">
        <v>10</v>
      </c>
    </row>
    <row r="265" spans="1:18" x14ac:dyDescent="0.2">
      <c r="A265" s="30" t="s">
        <v>47</v>
      </c>
      <c r="E265" s="31" t="s">
        <v>253</v>
      </c>
    </row>
    <row r="266" spans="1:18" x14ac:dyDescent="0.2">
      <c r="A266" s="32" t="s">
        <v>48</v>
      </c>
      <c r="E266" s="33" t="s">
        <v>44</v>
      </c>
    </row>
    <row r="267" spans="1:18" ht="153" x14ac:dyDescent="0.2">
      <c r="A267" t="s">
        <v>49</v>
      </c>
      <c r="E267" s="31" t="s">
        <v>254</v>
      </c>
    </row>
    <row r="268" spans="1:18" ht="25.5" x14ac:dyDescent="0.2">
      <c r="A268" s="24" t="s">
        <v>41</v>
      </c>
      <c r="B268" s="25" t="s">
        <v>133</v>
      </c>
      <c r="C268" s="25" t="s">
        <v>255</v>
      </c>
      <c r="D268" s="24" t="s">
        <v>250</v>
      </c>
      <c r="E268" s="26" t="s">
        <v>256</v>
      </c>
      <c r="F268" s="27" t="s">
        <v>252</v>
      </c>
      <c r="G268" s="28">
        <v>0.01</v>
      </c>
      <c r="H268" s="29">
        <v>0</v>
      </c>
      <c r="I268" s="29">
        <f>ROUND(ROUND(H268,2)*ROUND(G268,3),2)</f>
        <v>0</v>
      </c>
      <c r="O268">
        <f>(I268*21)/100</f>
        <v>0</v>
      </c>
      <c r="P268" t="s">
        <v>10</v>
      </c>
    </row>
    <row r="269" spans="1:18" ht="25.5" x14ac:dyDescent="0.2">
      <c r="A269" s="30" t="s">
        <v>47</v>
      </c>
      <c r="E269" s="31" t="s">
        <v>257</v>
      </c>
    </row>
    <row r="270" spans="1:18" x14ac:dyDescent="0.2">
      <c r="A270" s="32" t="s">
        <v>48</v>
      </c>
      <c r="E270" s="33" t="s">
        <v>44</v>
      </c>
    </row>
    <row r="271" spans="1:18" ht="153" x14ac:dyDescent="0.2">
      <c r="A271" t="s">
        <v>49</v>
      </c>
      <c r="E271" s="31" t="s">
        <v>254</v>
      </c>
    </row>
    <row r="272" spans="1:18" ht="25.5" x14ac:dyDescent="0.2">
      <c r="A272" s="24" t="s">
        <v>41</v>
      </c>
      <c r="B272" s="25" t="s">
        <v>216</v>
      </c>
      <c r="C272" s="25" t="s">
        <v>258</v>
      </c>
      <c r="D272" s="24" t="s">
        <v>250</v>
      </c>
      <c r="E272" s="26" t="s">
        <v>259</v>
      </c>
      <c r="F272" s="27" t="s">
        <v>252</v>
      </c>
      <c r="G272" s="28">
        <v>0.01</v>
      </c>
      <c r="H272" s="29">
        <v>0</v>
      </c>
      <c r="I272" s="29">
        <f>ROUND(ROUND(H272,2)*ROUND(G272,3),2)</f>
        <v>0</v>
      </c>
      <c r="O272">
        <f>(I272*21)/100</f>
        <v>0</v>
      </c>
      <c r="P272" t="s">
        <v>10</v>
      </c>
    </row>
    <row r="273" spans="1:5" x14ac:dyDescent="0.2">
      <c r="A273" s="30" t="s">
        <v>47</v>
      </c>
      <c r="E273" s="31" t="s">
        <v>253</v>
      </c>
    </row>
    <row r="274" spans="1:5" x14ac:dyDescent="0.2">
      <c r="A274" s="32" t="s">
        <v>48</v>
      </c>
      <c r="E274" s="33" t="s">
        <v>44</v>
      </c>
    </row>
    <row r="275" spans="1:5" ht="153" x14ac:dyDescent="0.2">
      <c r="A275" t="s">
        <v>49</v>
      </c>
      <c r="E275" s="31" t="s">
        <v>254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D.1.2.1_PS 01-14-02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2020-10-17T09:01:36Z</dcterms:created>
  <dcterms:modified xsi:type="dcterms:W3CDTF">2020-10-17T09:01:36Z</dcterms:modified>
</cp:coreProperties>
</file>